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Form 9 - SCF" sheetId="1" r:id="rId1"/>
    <sheet name="FDPP LICENSE" sheetId="2" state="veryHidden" r:id="rId2"/>
  </sheets>
  <calcPr calcId="125725"/>
</workbook>
</file>

<file path=xl/calcChain.xml><?xml version="1.0" encoding="utf-8"?>
<calcChain xmlns="http://schemas.openxmlformats.org/spreadsheetml/2006/main">
  <c r="D61" i="1"/>
  <c r="F44"/>
  <c r="E44"/>
  <c r="E45" s="1"/>
  <c r="D45" s="1"/>
  <c r="D39"/>
  <c r="D44" s="1"/>
  <c r="D38"/>
  <c r="G27"/>
  <c r="F27"/>
  <c r="E27"/>
  <c r="D26"/>
  <c r="D24"/>
  <c r="D23"/>
  <c r="D22"/>
  <c r="G20"/>
  <c r="G28" s="1"/>
  <c r="G60" s="1"/>
  <c r="G62" s="1"/>
  <c r="F20"/>
  <c r="F28" s="1"/>
  <c r="F60" s="1"/>
  <c r="F62" s="1"/>
  <c r="E20"/>
  <c r="D19"/>
  <c r="D18"/>
  <c r="D17"/>
  <c r="D16"/>
  <c r="D15"/>
  <c r="D14"/>
  <c r="D20" s="1"/>
  <c r="D28" l="1"/>
  <c r="D60" s="1"/>
  <c r="D62" s="1"/>
  <c r="D27"/>
  <c r="E28"/>
  <c r="E60" s="1"/>
  <c r="E62" s="1"/>
</calcChain>
</file>

<file path=xl/sharedStrings.xml><?xml version="1.0" encoding="utf-8"?>
<sst xmlns="http://schemas.openxmlformats.org/spreadsheetml/2006/main" count="144" uniqueCount="69">
  <si>
    <t>FDP Form 9 - Statement of Cash Flows</t>
  </si>
  <si>
    <t>(BLGF Memorandum Circular No. 09 - 2012 dated February 21, 2012, Annex 2)</t>
  </si>
  <si>
    <t>STATEMENT OF CASH FLOWS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</si>
  <si>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</si>
  <si>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</si>
  <si>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</si>
  <si>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</si>
  <si>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</si>
  <si>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</si>
  <si>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</si>
  <si>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</si>
  <si>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Collection from Taxpayers</t>
  </si>
  <si>
    <t>Share from Internal Revenue Collections</t>
  </si>
  <si>
    <t>Interest Income</t>
  </si>
  <si>
    <t>Other Receipts</t>
  </si>
  <si>
    <t>Interest Expense</t>
  </si>
  <si>
    <t>Net Cash from Operating Activities</t>
  </si>
  <si>
    <t>Net Cash from Investing Activities</t>
  </si>
  <si>
    <t>Payment of Loan Amortization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</si>
  <si>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</si>
  <si>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</si>
  <si>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</si>
  <si>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</si>
  <si>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</si>
  <si>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</si>
  <si>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</si>
  <si>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</si>
  <si>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ACCOUNT NAMES</t>
  </si>
  <si>
    <t>Note</t>
  </si>
  <si>
    <t>TOTALS</t>
  </si>
  <si>
    <t>GENERAL FUND</t>
  </si>
  <si>
    <t>SPECIAL EDUCATION FUND</t>
  </si>
  <si>
    <t>TRUST FUND</t>
  </si>
  <si>
    <t>Cash Flows from Operating Activities</t>
  </si>
  <si>
    <t>Cash Inflows</t>
  </si>
  <si>
    <t>Share from Excise Tax</t>
  </si>
  <si>
    <t>Receipts from Business / Service Income</t>
  </si>
  <si>
    <t>Total Cash Inflows</t>
  </si>
  <si>
    <t>Cash Outflows</t>
  </si>
  <si>
    <t>Payment of Expense</t>
  </si>
  <si>
    <t>Payment to Suppliers and Creditors</t>
  </si>
  <si>
    <t>Payment to Employees</t>
  </si>
  <si>
    <t>Other expenses</t>
  </si>
  <si>
    <t>Total Cash Outflows</t>
  </si>
  <si>
    <t>Cash Flows from Investing Activities</t>
  </si>
  <si>
    <t>Proceeds from Sale of Investment Property</t>
  </si>
  <si>
    <t>-0-</t>
  </si>
  <si>
    <t>Proceeds from Sale / Disposal of Property, Plant &amp; Equipment</t>
  </si>
  <si>
    <t>Proceeds from Sale of Non-Current Investments</t>
  </si>
  <si>
    <t>Collection of Principal on Loans to other Entities</t>
  </si>
  <si>
    <t>Purchased /Construction of Investment Property</t>
  </si>
  <si>
    <t>Purchase /Construction of  Property, Plant &amp; Equipment</t>
  </si>
  <si>
    <t>Investment</t>
  </si>
  <si>
    <t>Purchase of Bearer Biological assets</t>
  </si>
  <si>
    <t>Purchase of Intangible Assets</t>
  </si>
  <si>
    <t>Grant of Loans</t>
  </si>
  <si>
    <t>Cash Flows from Financing activities</t>
  </si>
  <si>
    <t>Proceeds from Insurance of Bonds</t>
  </si>
  <si>
    <t xml:space="preserve">Proceeds from Loans </t>
  </si>
  <si>
    <t xml:space="preserve"> Cash Outflows</t>
  </si>
  <si>
    <t>Payment of Long-term Liabilities</t>
  </si>
  <si>
    <t>Retirement / Redemption of Debt Securities</t>
  </si>
  <si>
    <t>Net Cash Flows from Financing Activites</t>
  </si>
  <si>
    <t>Total Cash Provided by Operating, Investing and Financing Activities</t>
  </si>
  <si>
    <t>Add:</t>
  </si>
  <si>
    <t xml:space="preserve"> Cash at the Beginning of the Year</t>
  </si>
  <si>
    <t>Cash Balance at the end of the Year</t>
  </si>
  <si>
    <t>ALMEDA O. DE VENECIA</t>
  </si>
  <si>
    <t>MARIA THERESA R. PERALTA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</si>
</sst>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[$₱-3409]* #,##0.00_-;\-[$₱-3409]* #,##0.00_-;_-[$₱-3409]* &quot;-&quot;??_-;_-@_-"/>
  </numFmts>
  <fonts count="14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 val="doubleAccounting"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b/>
      <i/>
      <u val="singleAccounting"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distributed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distributed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8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9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64" fontId="9" fillId="0" borderId="9" xfId="0" applyNumberFormat="1" applyFont="1" applyBorder="1" applyAlignment="1">
      <alignment horizontal="right"/>
    </xf>
    <xf numFmtId="164" fontId="8" fillId="0" borderId="9" xfId="0" applyNumberFormat="1" applyFont="1" applyBorder="1"/>
    <xf numFmtId="0" fontId="9" fillId="0" borderId="10" xfId="0" applyFont="1" applyBorder="1"/>
    <xf numFmtId="0" fontId="9" fillId="0" borderId="11" xfId="0" applyFont="1" applyBorder="1"/>
    <xf numFmtId="43" fontId="9" fillId="0" borderId="9" xfId="0" applyNumberFormat="1" applyFont="1" applyBorder="1" applyAlignment="1">
      <alignment horizontal="right"/>
    </xf>
    <xf numFmtId="43" fontId="8" fillId="0" borderId="9" xfId="0" applyNumberFormat="1" applyFont="1" applyBorder="1"/>
    <xf numFmtId="43" fontId="5" fillId="0" borderId="9" xfId="0" applyNumberFormat="1" applyFont="1" applyBorder="1" applyAlignment="1">
      <alignment horizontal="right"/>
    </xf>
    <xf numFmtId="43" fontId="7" fillId="0" borderId="9" xfId="0" applyNumberFormat="1" applyFont="1" applyBorder="1"/>
    <xf numFmtId="43" fontId="6" fillId="0" borderId="9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164" fontId="5" fillId="0" borderId="9" xfId="0" applyNumberFormat="1" applyFont="1" applyBorder="1" applyAlignment="1">
      <alignment horizontal="right"/>
    </xf>
    <xf numFmtId="164" fontId="7" fillId="0" borderId="9" xfId="0" applyNumberFormat="1" applyFont="1" applyBorder="1"/>
    <xf numFmtId="43" fontId="10" fillId="0" borderId="9" xfId="0" applyNumberFormat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43" fontId="11" fillId="0" borderId="9" xfId="0" applyNumberFormat="1" applyFont="1" applyBorder="1" applyAlignment="1">
      <alignment horizontal="right"/>
    </xf>
    <xf numFmtId="0" fontId="6" fillId="0" borderId="10" xfId="0" applyFont="1" applyBorder="1" applyAlignment="1">
      <alignment vertical="center"/>
    </xf>
    <xf numFmtId="43" fontId="12" fillId="0" borderId="9" xfId="0" applyNumberFormat="1" applyFont="1" applyBorder="1" applyAlignment="1">
      <alignment horizontal="right"/>
    </xf>
    <xf numFmtId="0" fontId="9" fillId="0" borderId="8" xfId="0" applyFont="1" applyBorder="1" applyAlignment="1">
      <alignment horizontal="justify" vertical="top"/>
    </xf>
    <xf numFmtId="43" fontId="8" fillId="0" borderId="9" xfId="0" quotePrefix="1" applyNumberFormat="1" applyFont="1" applyBorder="1" applyAlignment="1">
      <alignment horizontal="right"/>
    </xf>
    <xf numFmtId="43" fontId="9" fillId="0" borderId="11" xfId="0" applyNumberFormat="1" applyFont="1" applyBorder="1" applyAlignment="1">
      <alignment horizontal="justify" vertical="top"/>
    </xf>
    <xf numFmtId="0" fontId="9" fillId="0" borderId="11" xfId="0" applyFont="1" applyBorder="1" applyAlignment="1">
      <alignment horizontal="justify" vertical="top"/>
    </xf>
    <xf numFmtId="0" fontId="5" fillId="0" borderId="8" xfId="0" applyFont="1" applyBorder="1" applyAlignment="1">
      <alignment vertical="center"/>
    </xf>
    <xf numFmtId="43" fontId="5" fillId="0" borderId="9" xfId="0" quotePrefix="1" applyNumberFormat="1" applyFont="1" applyBorder="1" applyAlignment="1">
      <alignment horizontal="right"/>
    </xf>
    <xf numFmtId="43" fontId="7" fillId="0" borderId="9" xfId="0" quotePrefix="1" applyNumberFormat="1" applyFont="1" applyBorder="1" applyAlignment="1">
      <alignment horizontal="right"/>
    </xf>
    <xf numFmtId="43" fontId="9" fillId="0" borderId="9" xfId="0" quotePrefix="1" applyNumberFormat="1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164" fontId="7" fillId="0" borderId="9" xfId="0" quotePrefix="1" applyNumberFormat="1" applyFont="1" applyBorder="1" applyAlignment="1">
      <alignment horizontal="right"/>
    </xf>
    <xf numFmtId="0" fontId="5" fillId="0" borderId="0" xfId="0" applyFont="1"/>
    <xf numFmtId="43" fontId="11" fillId="0" borderId="0" xfId="0" applyNumberFormat="1" applyFont="1" applyAlignment="1">
      <alignment horizontal="right"/>
    </xf>
    <xf numFmtId="0" fontId="8" fillId="0" borderId="0" xfId="0" applyFont="1"/>
    <xf numFmtId="43" fontId="5" fillId="0" borderId="8" xfId="0" applyNumberFormat="1" applyFont="1" applyBorder="1" applyAlignment="1">
      <alignment horizontal="right"/>
    </xf>
    <xf numFmtId="43" fontId="6" fillId="0" borderId="8" xfId="0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43" fontId="5" fillId="0" borderId="7" xfId="0" applyNumberFormat="1" applyFont="1" applyBorder="1" applyAlignment="1">
      <alignment vertical="center"/>
    </xf>
    <xf numFmtId="43" fontId="5" fillId="0" borderId="8" xfId="0" applyNumberFormat="1" applyFont="1" applyBorder="1"/>
    <xf numFmtId="0" fontId="5" fillId="0" borderId="7" xfId="0" applyFont="1" applyBorder="1" applyAlignment="1">
      <alignment horizontal="justify" vertical="top"/>
    </xf>
    <xf numFmtId="0" fontId="0" fillId="0" borderId="8" xfId="0" applyBorder="1" applyAlignment="1">
      <alignment horizontal="justify" vertical="top"/>
    </xf>
    <xf numFmtId="0" fontId="5" fillId="0" borderId="8" xfId="0" applyFont="1" applyBorder="1" applyAlignment="1">
      <alignment vertical="top"/>
    </xf>
    <xf numFmtId="43" fontId="9" fillId="0" borderId="8" xfId="0" applyNumberFormat="1" applyFont="1" applyBorder="1" applyAlignment="1">
      <alignment horizontal="right"/>
    </xf>
    <xf numFmtId="0" fontId="1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8"/>
  <sheetViews>
    <sheetView tabSelected="1" topLeftCell="A43" zoomScale="85" zoomScaleNormal="85" workbookViewId="0">
      <selection activeCell="J49" sqref="J49"/>
    </sheetView>
  </sheetViews>
  <sheetFormatPr defaultRowHeight="15"/>
  <cols>
    <col min="2" max="2" width="50.85546875" customWidth="1"/>
    <col min="3" max="3" width="15.42578125" customWidth="1"/>
    <col min="4" max="5" width="18.85546875" customWidth="1"/>
    <col min="6" max="6" width="16" customWidth="1"/>
    <col min="7" max="7" width="19.85546875" customWidth="1"/>
  </cols>
  <sheetData>
    <row r="1" spans="1:7">
      <c r="A1" s="11" t="s">
        <v>0</v>
      </c>
      <c r="B1" s="4"/>
      <c r="C1" s="4"/>
      <c r="D1" s="4"/>
      <c r="E1" s="5"/>
      <c r="F1" s="5"/>
    </row>
    <row r="2" spans="1:7" s="6" customFormat="1">
      <c r="A2" s="11" t="s">
        <v>1</v>
      </c>
    </row>
    <row r="3" spans="1:7" s="6" customFormat="1">
      <c r="A3" s="3"/>
    </row>
    <row r="4" spans="1:7">
      <c r="A4" s="13" t="s">
        <v>2</v>
      </c>
      <c r="B4" s="13"/>
      <c r="C4" s="13"/>
      <c r="D4" s="13"/>
      <c r="E4" s="13"/>
      <c r="F4" s="13"/>
      <c r="G4" s="13"/>
    </row>
    <row r="5" spans="1:7">
      <c r="A5" s="5"/>
      <c r="B5" s="7"/>
      <c r="C5" s="7"/>
      <c r="D5" s="7"/>
      <c r="E5" s="5"/>
      <c r="F5" s="5"/>
    </row>
    <row r="6" spans="1:7" s="82" customFormat="1">
      <c r="A6" s="12" t="s">
        <v>3</v>
      </c>
      <c r="B6" s="12" t="s">
        <v>4</v>
      </c>
      <c r="C6" s="8"/>
      <c r="D6" s="12" t="s">
        <v>5</v>
      </c>
      <c r="E6" s="6">
        <v>2023</v>
      </c>
      <c r="F6" s="6"/>
    </row>
    <row r="7" spans="1:7" s="82" customFormat="1" ht="15.75" customHeight="1">
      <c r="A7" s="12" t="s">
        <v>6</v>
      </c>
      <c r="B7" s="83" t="s">
        <v>7</v>
      </c>
      <c r="C7" s="84"/>
      <c r="D7" s="85" t="s">
        <v>8</v>
      </c>
      <c r="E7" s="6">
        <v>4</v>
      </c>
      <c r="F7" s="6"/>
    </row>
    <row r="8" spans="1:7" s="82" customFormat="1" ht="17.25" customHeight="1">
      <c r="A8" s="12" t="s">
        <v>9</v>
      </c>
      <c r="B8" s="83" t="s">
        <v>10</v>
      </c>
      <c r="C8" s="84"/>
      <c r="D8" s="86"/>
      <c r="E8" s="6"/>
      <c r="F8" s="6"/>
    </row>
    <row r="10" spans="1:7">
      <c r="A10" s="14" t="s">
        <v>27</v>
      </c>
      <c r="B10" s="15"/>
      <c r="C10" s="16" t="s">
        <v>28</v>
      </c>
      <c r="D10" s="17" t="s">
        <v>29</v>
      </c>
      <c r="E10" s="18" t="s">
        <v>30</v>
      </c>
      <c r="F10" s="19" t="s">
        <v>31</v>
      </c>
      <c r="G10" s="18" t="s">
        <v>32</v>
      </c>
    </row>
    <row r="11" spans="1:7">
      <c r="A11" s="20"/>
      <c r="B11" s="21"/>
      <c r="C11" s="22"/>
      <c r="D11" s="23"/>
      <c r="E11" s="24"/>
      <c r="F11" s="25"/>
      <c r="G11" s="24"/>
    </row>
    <row r="12" spans="1:7" ht="15.75">
      <c r="A12" s="26" t="s">
        <v>33</v>
      </c>
      <c r="B12" s="27"/>
      <c r="C12" s="27"/>
      <c r="D12" s="28"/>
      <c r="E12" s="29"/>
      <c r="F12" s="29"/>
      <c r="G12" s="29"/>
    </row>
    <row r="13" spans="1:7" ht="15.75">
      <c r="A13" s="30" t="s">
        <v>34</v>
      </c>
      <c r="B13" s="31"/>
      <c r="C13" s="32"/>
      <c r="D13" s="33"/>
      <c r="E13" s="29"/>
      <c r="F13" s="29"/>
      <c r="G13" s="29"/>
    </row>
    <row r="14" spans="1:7" ht="15.75">
      <c r="A14" s="34"/>
      <c r="B14" s="35" t="s">
        <v>11</v>
      </c>
      <c r="C14" s="36">
        <v>12</v>
      </c>
      <c r="D14" s="37">
        <f>SUM(E14:G14)</f>
        <v>14168836.109999999</v>
      </c>
      <c r="E14" s="38">
        <v>9759548.75</v>
      </c>
      <c r="F14" s="38">
        <v>4409287.3600000003</v>
      </c>
      <c r="G14" s="38">
        <v>0</v>
      </c>
    </row>
    <row r="15" spans="1:7" ht="15.75">
      <c r="A15" s="39"/>
      <c r="B15" s="40" t="s">
        <v>12</v>
      </c>
      <c r="C15" s="36">
        <v>12</v>
      </c>
      <c r="D15" s="41">
        <f>SUM(E15:G15)</f>
        <v>128838101</v>
      </c>
      <c r="E15" s="42">
        <v>128838101</v>
      </c>
      <c r="F15" s="42"/>
      <c r="G15" s="42"/>
    </row>
    <row r="16" spans="1:7" ht="15.75">
      <c r="A16" s="34"/>
      <c r="B16" s="35" t="s">
        <v>35</v>
      </c>
      <c r="C16" s="36">
        <v>12</v>
      </c>
      <c r="D16" s="41">
        <f t="shared" ref="D16:D19" si="0">SUM(E16:G16)</f>
        <v>10876682</v>
      </c>
      <c r="E16" s="42">
        <v>10876682</v>
      </c>
      <c r="F16" s="42"/>
      <c r="G16" s="42"/>
    </row>
    <row r="17" spans="1:7" ht="15.75">
      <c r="A17" s="39"/>
      <c r="B17" s="35" t="s">
        <v>36</v>
      </c>
      <c r="C17" s="36">
        <v>13</v>
      </c>
      <c r="D17" s="41">
        <f t="shared" si="0"/>
        <v>6754499.3799999999</v>
      </c>
      <c r="E17" s="42">
        <v>6754499.3799999999</v>
      </c>
      <c r="F17" s="42"/>
      <c r="G17" s="42"/>
    </row>
    <row r="18" spans="1:7" ht="15.75">
      <c r="A18" s="34"/>
      <c r="B18" s="40" t="s">
        <v>13</v>
      </c>
      <c r="C18" s="36">
        <v>13</v>
      </c>
      <c r="D18" s="41">
        <f t="shared" si="0"/>
        <v>58658.96</v>
      </c>
      <c r="E18" s="42">
        <v>55492.76</v>
      </c>
      <c r="F18" s="42">
        <v>3166.2</v>
      </c>
      <c r="G18" s="42"/>
    </row>
    <row r="19" spans="1:7" ht="15.75">
      <c r="A19" s="39"/>
      <c r="B19" s="35" t="s">
        <v>14</v>
      </c>
      <c r="C19" s="36">
        <v>13</v>
      </c>
      <c r="D19" s="41">
        <f t="shared" si="0"/>
        <v>89178346.519999996</v>
      </c>
      <c r="E19" s="42">
        <v>15154994.1</v>
      </c>
      <c r="F19" s="42">
        <v>13289.6</v>
      </c>
      <c r="G19" s="42">
        <v>74010062.819999993</v>
      </c>
    </row>
    <row r="20" spans="1:7" ht="15.75">
      <c r="A20" s="26"/>
      <c r="B20" s="27" t="s">
        <v>37</v>
      </c>
      <c r="C20" s="27"/>
      <c r="D20" s="43">
        <f>SUM(D14:D19)</f>
        <v>249875123.97000003</v>
      </c>
      <c r="E20" s="44">
        <f>SUM(E14:E19)</f>
        <v>171439317.98999998</v>
      </c>
      <c r="F20" s="44">
        <f>SUM(F14:F19)</f>
        <v>4425743.16</v>
      </c>
      <c r="G20" s="44">
        <f>SUM(G19)</f>
        <v>74010062.819999993</v>
      </c>
    </row>
    <row r="21" spans="1:7" ht="15.75">
      <c r="A21" s="30" t="s">
        <v>38</v>
      </c>
      <c r="B21" s="40"/>
      <c r="C21" s="32"/>
      <c r="D21" s="45"/>
      <c r="E21" s="42"/>
      <c r="F21" s="42"/>
      <c r="G21" s="42"/>
    </row>
    <row r="22" spans="1:7" ht="15.75">
      <c r="A22" s="34"/>
      <c r="B22" s="35" t="s">
        <v>39</v>
      </c>
      <c r="C22" s="36">
        <v>17</v>
      </c>
      <c r="D22" s="41">
        <f>SUM(E22:G22)</f>
        <v>63012699.299999997</v>
      </c>
      <c r="E22" s="42">
        <v>61895128.299999997</v>
      </c>
      <c r="F22" s="42">
        <v>1117571</v>
      </c>
      <c r="G22" s="42"/>
    </row>
    <row r="23" spans="1:7" ht="15.75">
      <c r="A23" s="39"/>
      <c r="B23" s="40" t="s">
        <v>40</v>
      </c>
      <c r="C23" s="36">
        <v>17</v>
      </c>
      <c r="D23" s="41">
        <f t="shared" ref="D23:D24" si="1">SUM(E23:G23)</f>
        <v>48792935.870000005</v>
      </c>
      <c r="E23" s="42">
        <v>4871239.6500000004</v>
      </c>
      <c r="F23" s="42">
        <v>2824080.65</v>
      </c>
      <c r="G23" s="42">
        <v>41097615.57</v>
      </c>
    </row>
    <row r="24" spans="1:7" ht="15.75">
      <c r="A24" s="34"/>
      <c r="B24" s="35" t="s">
        <v>41</v>
      </c>
      <c r="C24" s="36">
        <v>16</v>
      </c>
      <c r="D24" s="41">
        <f t="shared" si="1"/>
        <v>63874941.460000001</v>
      </c>
      <c r="E24" s="42">
        <v>63548141.460000001</v>
      </c>
      <c r="F24" s="42">
        <v>326800</v>
      </c>
      <c r="G24" s="42"/>
    </row>
    <row r="25" spans="1:7" ht="15.75">
      <c r="A25" s="39"/>
      <c r="B25" s="40" t="s">
        <v>15</v>
      </c>
      <c r="C25" s="36"/>
      <c r="D25" s="41"/>
      <c r="E25" s="42"/>
      <c r="F25" s="42"/>
      <c r="G25" s="42"/>
    </row>
    <row r="26" spans="1:7" ht="15.75">
      <c r="A26" s="34"/>
      <c r="B26" s="35" t="s">
        <v>42</v>
      </c>
      <c r="C26" s="36">
        <v>17</v>
      </c>
      <c r="D26" s="41">
        <f>SUM(E26:G26)</f>
        <v>863309.21</v>
      </c>
      <c r="E26" s="42">
        <v>844119.21</v>
      </c>
      <c r="F26" s="42">
        <v>19190</v>
      </c>
      <c r="G26" s="42"/>
    </row>
    <row r="27" spans="1:7" ht="15.75">
      <c r="A27" s="46"/>
      <c r="B27" s="47" t="s">
        <v>43</v>
      </c>
      <c r="C27" s="27"/>
      <c r="D27" s="43">
        <f>SUM(D22:D26)</f>
        <v>176543885.84</v>
      </c>
      <c r="E27" s="44">
        <f>SUM(E22:E26)</f>
        <v>131158628.61999999</v>
      </c>
      <c r="F27" s="44">
        <f>SUM(F22:F26)</f>
        <v>4287641.6500000004</v>
      </c>
      <c r="G27" s="44">
        <f>SUM(G23:G26)</f>
        <v>41097615.57</v>
      </c>
    </row>
    <row r="28" spans="1:7" ht="15.75">
      <c r="A28" s="26" t="s">
        <v>16</v>
      </c>
      <c r="B28" s="27"/>
      <c r="C28" s="27"/>
      <c r="D28" s="48">
        <f>D20-D27</f>
        <v>73331238.130000025</v>
      </c>
      <c r="E28" s="49">
        <f>E20-E27</f>
        <v>40280689.36999999</v>
      </c>
      <c r="F28" s="49">
        <f>F20-F27</f>
        <v>138101.50999999978</v>
      </c>
      <c r="G28" s="49">
        <f>G20-G27</f>
        <v>32912447.249999993</v>
      </c>
    </row>
    <row r="29" spans="1:7" ht="18">
      <c r="A29" s="46"/>
      <c r="B29" s="47"/>
      <c r="C29" s="27"/>
      <c r="D29" s="50"/>
      <c r="E29" s="42"/>
      <c r="F29" s="42"/>
      <c r="G29" s="42"/>
    </row>
    <row r="30" spans="1:7" ht="20.25">
      <c r="A30" s="51" t="s">
        <v>44</v>
      </c>
      <c r="B30" s="27"/>
      <c r="C30" s="27"/>
      <c r="D30" s="52"/>
      <c r="E30" s="42"/>
      <c r="F30" s="42"/>
      <c r="G30" s="42"/>
    </row>
    <row r="31" spans="1:7" ht="20.25">
      <c r="A31" s="53" t="s">
        <v>34</v>
      </c>
      <c r="B31" s="31"/>
      <c r="C31" s="32"/>
      <c r="D31" s="54"/>
      <c r="E31" s="42"/>
      <c r="F31" s="42"/>
      <c r="G31" s="42"/>
    </row>
    <row r="32" spans="1:7" ht="20.25" customHeight="1">
      <c r="A32" s="34"/>
      <c r="B32" s="55" t="s">
        <v>45</v>
      </c>
      <c r="C32" s="36"/>
      <c r="D32" s="56" t="s">
        <v>46</v>
      </c>
      <c r="E32" s="56" t="s">
        <v>46</v>
      </c>
      <c r="F32" s="56" t="s">
        <v>46</v>
      </c>
      <c r="G32" s="56" t="s">
        <v>46</v>
      </c>
    </row>
    <row r="33" spans="1:7" ht="33" customHeight="1">
      <c r="A33" s="39"/>
      <c r="B33" s="57" t="s">
        <v>47</v>
      </c>
      <c r="C33" s="36"/>
      <c r="D33" s="56" t="s">
        <v>46</v>
      </c>
      <c r="E33" s="56" t="s">
        <v>46</v>
      </c>
      <c r="F33" s="56" t="s">
        <v>46</v>
      </c>
      <c r="G33" s="56" t="s">
        <v>46</v>
      </c>
    </row>
    <row r="34" spans="1:7" ht="18" customHeight="1">
      <c r="A34" s="26"/>
      <c r="B34" s="55" t="s">
        <v>48</v>
      </c>
      <c r="C34" s="36"/>
      <c r="D34" s="56" t="s">
        <v>46</v>
      </c>
      <c r="E34" s="56" t="s">
        <v>46</v>
      </c>
      <c r="F34" s="56" t="s">
        <v>46</v>
      </c>
      <c r="G34" s="56" t="s">
        <v>46</v>
      </c>
    </row>
    <row r="35" spans="1:7" ht="17.25" customHeight="1">
      <c r="A35" s="46"/>
      <c r="B35" s="58" t="s">
        <v>49</v>
      </c>
      <c r="C35" s="36"/>
      <c r="D35" s="56" t="s">
        <v>46</v>
      </c>
      <c r="E35" s="56" t="s">
        <v>46</v>
      </c>
      <c r="F35" s="56" t="s">
        <v>46</v>
      </c>
      <c r="G35" s="56" t="s">
        <v>46</v>
      </c>
    </row>
    <row r="36" spans="1:7" ht="15.75">
      <c r="A36" s="26"/>
      <c r="B36" s="59" t="s">
        <v>37</v>
      </c>
      <c r="C36" s="27"/>
      <c r="D36" s="60">
        <v>0</v>
      </c>
      <c r="E36" s="61">
        <v>0</v>
      </c>
      <c r="F36" s="61">
        <v>0</v>
      </c>
      <c r="G36" s="61"/>
    </row>
    <row r="37" spans="1:7" ht="20.25">
      <c r="A37" s="30" t="s">
        <v>38</v>
      </c>
      <c r="B37" s="31"/>
      <c r="C37" s="32"/>
      <c r="D37" s="54"/>
      <c r="E37" s="42"/>
      <c r="F37" s="42"/>
      <c r="G37" s="42"/>
    </row>
    <row r="38" spans="1:7" ht="19.5" customHeight="1">
      <c r="A38" s="34"/>
      <c r="B38" s="55" t="s">
        <v>50</v>
      </c>
      <c r="C38" s="36"/>
      <c r="D38" s="62">
        <f>E38</f>
        <v>48663212.219999999</v>
      </c>
      <c r="E38" s="62">
        <v>48663212.219999999</v>
      </c>
      <c r="F38" s="62" t="s">
        <v>46</v>
      </c>
      <c r="G38" s="56" t="s">
        <v>46</v>
      </c>
    </row>
    <row r="39" spans="1:7" ht="34.5" customHeight="1">
      <c r="A39" s="39"/>
      <c r="B39" s="58" t="s">
        <v>51</v>
      </c>
      <c r="C39" s="63">
        <v>8</v>
      </c>
      <c r="D39" s="62">
        <f>SUM(E39:G39)</f>
        <v>23500</v>
      </c>
      <c r="E39" s="62"/>
      <c r="F39" s="62">
        <v>23500</v>
      </c>
      <c r="G39" s="56" t="s">
        <v>46</v>
      </c>
    </row>
    <row r="40" spans="1:7" ht="15.75">
      <c r="A40" s="34"/>
      <c r="B40" s="35" t="s">
        <v>52</v>
      </c>
      <c r="C40" s="36"/>
      <c r="D40" s="56" t="s">
        <v>46</v>
      </c>
      <c r="E40" s="56" t="s">
        <v>46</v>
      </c>
      <c r="F40" s="56"/>
      <c r="G40" s="56" t="s">
        <v>46</v>
      </c>
    </row>
    <row r="41" spans="1:7" ht="15.75">
      <c r="A41" s="39"/>
      <c r="B41" s="40" t="s">
        <v>53</v>
      </c>
      <c r="C41" s="36"/>
      <c r="D41" s="56" t="s">
        <v>46</v>
      </c>
      <c r="E41" s="56" t="s">
        <v>46</v>
      </c>
      <c r="F41" s="56" t="s">
        <v>46</v>
      </c>
      <c r="G41" s="56" t="s">
        <v>46</v>
      </c>
    </row>
    <row r="42" spans="1:7" ht="15.75">
      <c r="A42" s="34"/>
      <c r="B42" s="35" t="s">
        <v>54</v>
      </c>
      <c r="C42" s="36"/>
      <c r="D42" s="56" t="s">
        <v>46</v>
      </c>
      <c r="E42" s="56" t="s">
        <v>46</v>
      </c>
      <c r="F42" s="56" t="s">
        <v>46</v>
      </c>
      <c r="G42" s="56" t="s">
        <v>46</v>
      </c>
    </row>
    <row r="43" spans="1:7" ht="15.75">
      <c r="A43" s="39"/>
      <c r="B43" s="40" t="s">
        <v>55</v>
      </c>
      <c r="C43" s="36"/>
      <c r="D43" s="56" t="s">
        <v>46</v>
      </c>
      <c r="E43" s="56" t="s">
        <v>46</v>
      </c>
      <c r="F43" s="56" t="s">
        <v>46</v>
      </c>
      <c r="G43" s="56" t="s">
        <v>46</v>
      </c>
    </row>
    <row r="44" spans="1:7" ht="15.75">
      <c r="A44" s="26"/>
      <c r="B44" s="27" t="s">
        <v>43</v>
      </c>
      <c r="C44" s="27"/>
      <c r="D44" s="43">
        <f>SUM(D39:D43)</f>
        <v>23500</v>
      </c>
      <c r="E44" s="44">
        <f>SUM(E38:E43)</f>
        <v>48663212.219999999</v>
      </c>
      <c r="F44" s="44">
        <f>SUM(F38:F43)</f>
        <v>23500</v>
      </c>
      <c r="G44" s="61" t="s">
        <v>46</v>
      </c>
    </row>
    <row r="45" spans="1:7" ht="15.75">
      <c r="A45" s="64" t="s">
        <v>17</v>
      </c>
      <c r="B45" s="65"/>
      <c r="C45" s="27"/>
      <c r="D45" s="43">
        <f>SUM(E45:G45)</f>
        <v>-48686712.219999999</v>
      </c>
      <c r="E45" s="44">
        <f>E36-E44</f>
        <v>-48663212.219999999</v>
      </c>
      <c r="F45" s="44">
        <v>-23500</v>
      </c>
      <c r="G45" s="66"/>
    </row>
    <row r="46" spans="1:7" ht="20.25">
      <c r="A46" s="67"/>
      <c r="B46" s="67"/>
      <c r="C46" s="67"/>
      <c r="D46" s="68"/>
      <c r="E46" s="69"/>
      <c r="F46" s="69"/>
      <c r="G46" s="69"/>
    </row>
    <row r="47" spans="1:7">
      <c r="A47" s="14" t="s">
        <v>27</v>
      </c>
      <c r="B47" s="15"/>
      <c r="C47" s="16" t="s">
        <v>28</v>
      </c>
      <c r="D47" s="17" t="s">
        <v>29</v>
      </c>
      <c r="E47" s="18" t="s">
        <v>30</v>
      </c>
      <c r="F47" s="19" t="s">
        <v>31</v>
      </c>
      <c r="G47" s="18" t="s">
        <v>32</v>
      </c>
    </row>
    <row r="48" spans="1:7">
      <c r="A48" s="20"/>
      <c r="B48" s="21"/>
      <c r="C48" s="22"/>
      <c r="D48" s="23"/>
      <c r="E48" s="24"/>
      <c r="F48" s="25"/>
      <c r="G48" s="24"/>
    </row>
    <row r="49" spans="1:7" ht="15.75">
      <c r="A49" s="26" t="s">
        <v>56</v>
      </c>
      <c r="B49" s="27"/>
      <c r="C49" s="27"/>
      <c r="D49" s="70"/>
      <c r="E49" s="29"/>
      <c r="F49" s="29"/>
      <c r="G49" s="29"/>
    </row>
    <row r="50" spans="1:7" ht="15.75">
      <c r="A50" s="30" t="s">
        <v>34</v>
      </c>
      <c r="B50" s="31"/>
      <c r="C50" s="31"/>
      <c r="D50" s="71"/>
      <c r="E50" s="29"/>
      <c r="F50" s="29"/>
      <c r="G50" s="29"/>
    </row>
    <row r="51" spans="1:7" ht="15.75">
      <c r="A51" s="34"/>
      <c r="B51" s="35" t="s">
        <v>57</v>
      </c>
      <c r="C51" s="36"/>
      <c r="D51" s="56" t="s">
        <v>46</v>
      </c>
      <c r="E51" s="56" t="s">
        <v>46</v>
      </c>
      <c r="F51" s="56" t="s">
        <v>46</v>
      </c>
      <c r="G51" s="56" t="s">
        <v>46</v>
      </c>
    </row>
    <row r="52" spans="1:7" ht="15.75">
      <c r="A52" s="39"/>
      <c r="B52" s="40" t="s">
        <v>58</v>
      </c>
      <c r="C52" s="72"/>
      <c r="D52" s="56" t="s">
        <v>46</v>
      </c>
      <c r="E52" s="56" t="s">
        <v>46</v>
      </c>
      <c r="F52" s="56" t="s">
        <v>46</v>
      </c>
      <c r="G52" s="56" t="s">
        <v>46</v>
      </c>
    </row>
    <row r="53" spans="1:7" ht="15.75">
      <c r="A53" s="34"/>
      <c r="B53" s="27" t="s">
        <v>37</v>
      </c>
      <c r="C53" s="27"/>
      <c r="D53" s="61" t="s">
        <v>46</v>
      </c>
      <c r="E53" s="61" t="s">
        <v>46</v>
      </c>
      <c r="F53" s="61" t="s">
        <v>46</v>
      </c>
      <c r="G53" s="61" t="s">
        <v>46</v>
      </c>
    </row>
    <row r="54" spans="1:7" ht="15.75">
      <c r="A54" s="30" t="s">
        <v>59</v>
      </c>
      <c r="B54" s="40"/>
      <c r="C54" s="31"/>
      <c r="D54" s="71"/>
      <c r="E54" s="29"/>
      <c r="F54" s="29"/>
      <c r="G54" s="29"/>
    </row>
    <row r="55" spans="1:7" ht="15.75">
      <c r="A55" s="34"/>
      <c r="B55" s="35" t="s">
        <v>60</v>
      </c>
      <c r="C55" s="36"/>
      <c r="D55" s="56" t="s">
        <v>46</v>
      </c>
      <c r="E55" s="56" t="s">
        <v>46</v>
      </c>
      <c r="F55" s="56" t="s">
        <v>46</v>
      </c>
      <c r="G55" s="56" t="s">
        <v>46</v>
      </c>
    </row>
    <row r="56" spans="1:7" ht="15.75">
      <c r="A56" s="39"/>
      <c r="B56" s="40" t="s">
        <v>61</v>
      </c>
      <c r="C56" s="72"/>
      <c r="D56" s="56" t="s">
        <v>46</v>
      </c>
      <c r="E56" s="56" t="s">
        <v>46</v>
      </c>
      <c r="F56" s="56" t="s">
        <v>46</v>
      </c>
      <c r="G56" s="56" t="s">
        <v>46</v>
      </c>
    </row>
    <row r="57" spans="1:7" ht="15.75">
      <c r="A57" s="34"/>
      <c r="B57" s="35" t="s">
        <v>18</v>
      </c>
      <c r="C57" s="36"/>
      <c r="D57" s="56" t="s">
        <v>46</v>
      </c>
      <c r="E57" s="56" t="s">
        <v>46</v>
      </c>
      <c r="F57" s="56" t="s">
        <v>46</v>
      </c>
      <c r="G57" s="56" t="s">
        <v>46</v>
      </c>
    </row>
    <row r="58" spans="1:7" ht="15.75">
      <c r="A58" s="46"/>
      <c r="B58" s="47" t="s">
        <v>43</v>
      </c>
      <c r="C58" s="47"/>
      <c r="D58" s="61" t="s">
        <v>46</v>
      </c>
      <c r="E58" s="61" t="s">
        <v>46</v>
      </c>
      <c r="F58" s="61" t="s">
        <v>46</v>
      </c>
      <c r="G58" s="61" t="s">
        <v>46</v>
      </c>
    </row>
    <row r="59" spans="1:7" ht="15.75">
      <c r="A59" s="73" t="s">
        <v>62</v>
      </c>
      <c r="B59" s="74"/>
      <c r="C59" s="74"/>
      <c r="D59" s="61">
        <v>0</v>
      </c>
      <c r="E59" s="61">
        <v>0</v>
      </c>
      <c r="F59" s="61">
        <v>0</v>
      </c>
      <c r="G59" s="61">
        <v>0</v>
      </c>
    </row>
    <row r="60" spans="1:7" ht="15.75">
      <c r="A60" s="75" t="s">
        <v>63</v>
      </c>
      <c r="B60" s="76"/>
      <c r="C60" s="77"/>
      <c r="D60" s="70">
        <f>SUM(D28,D45,D59)</f>
        <v>24644525.910000026</v>
      </c>
      <c r="E60" s="44">
        <f>SUM(E28,E45,E59)</f>
        <v>-8382522.8500000089</v>
      </c>
      <c r="F60" s="49">
        <f>SUM(F28,F45,F59)</f>
        <v>114601.50999999978</v>
      </c>
      <c r="G60" s="49">
        <f>SUM(G28,G45,G59)</f>
        <v>32912447.249999993</v>
      </c>
    </row>
    <row r="61" spans="1:7" ht="15.75">
      <c r="A61" s="34" t="s">
        <v>64</v>
      </c>
      <c r="B61" s="35" t="s">
        <v>65</v>
      </c>
      <c r="C61" s="35"/>
      <c r="D61" s="78">
        <f>SUM(E61:G61)</f>
        <v>130760407.83999999</v>
      </c>
      <c r="E61" s="42">
        <v>96079433.629999995</v>
      </c>
      <c r="F61" s="42">
        <v>7535314.9400000004</v>
      </c>
      <c r="G61" s="42">
        <v>27145659.27</v>
      </c>
    </row>
    <row r="62" spans="1:7" ht="15.75">
      <c r="A62" s="26" t="s">
        <v>66</v>
      </c>
      <c r="B62" s="27"/>
      <c r="C62" s="27"/>
      <c r="D62" s="70">
        <f>SUM(D60:D61)</f>
        <v>155404933.75</v>
      </c>
      <c r="E62" s="44">
        <f>SUM(E60:E61)</f>
        <v>87696910.779999986</v>
      </c>
      <c r="F62" s="44">
        <f>SUM(F60:F61)</f>
        <v>7649916.4500000002</v>
      </c>
      <c r="G62" s="44">
        <f>SUM(G60:G61)</f>
        <v>60058106.519999996</v>
      </c>
    </row>
    <row r="64" spans="1:7">
      <c r="A64" s="10" t="s">
        <v>19</v>
      </c>
      <c r="B64" s="5"/>
      <c r="C64" s="5"/>
      <c r="D64" s="5"/>
      <c r="E64" s="5"/>
      <c r="F64" s="5"/>
    </row>
    <row r="65" spans="1:6">
      <c r="A65" s="10"/>
      <c r="B65" s="5"/>
      <c r="C65" s="5"/>
      <c r="D65" s="5"/>
      <c r="E65" s="5"/>
      <c r="F65" s="5"/>
    </row>
    <row r="66" spans="1:6">
      <c r="A66" s="5"/>
      <c r="B66" s="79" t="s">
        <v>67</v>
      </c>
      <c r="C66" s="5"/>
      <c r="D66" s="5"/>
      <c r="E66" s="81" t="s">
        <v>68</v>
      </c>
      <c r="F66" s="81"/>
    </row>
    <row r="67" spans="1:6">
      <c r="A67" s="5"/>
      <c r="B67" s="9" t="s">
        <v>20</v>
      </c>
      <c r="C67" s="5"/>
      <c r="D67" s="5"/>
      <c r="E67" s="80" t="s">
        <v>21</v>
      </c>
      <c r="F67" s="80"/>
    </row>
    <row r="68" spans="1:6">
      <c r="A68" s="5"/>
      <c r="B68" s="5"/>
      <c r="C68" s="5"/>
      <c r="D68" s="5"/>
      <c r="E68" s="5"/>
      <c r="F68" s="5"/>
    </row>
  </sheetData>
  <sheetProtection formatCells="0" formatColumns="0" formatRows="0" insertColumns="0" insertRows="0" insertHyperlinks="0" deleteColumns="0" deleteRows="0" sort="0" autoFilter="0" pivotTables="0"/>
  <mergeCells count="16">
    <mergeCell ref="A60:B60"/>
    <mergeCell ref="A4:G4"/>
    <mergeCell ref="E66:F66"/>
    <mergeCell ref="E67:F67"/>
    <mergeCell ref="G10:G11"/>
    <mergeCell ref="A47:B48"/>
    <mergeCell ref="C47:C48"/>
    <mergeCell ref="D47:D48"/>
    <mergeCell ref="E47:E48"/>
    <mergeCell ref="F47:F48"/>
    <mergeCell ref="G47:G48"/>
    <mergeCell ref="A10:B11"/>
    <mergeCell ref="C10:C11"/>
    <mergeCell ref="D10:D11"/>
    <mergeCell ref="E10:E11"/>
    <mergeCell ref="F10:F1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H27" sqref="H27"/>
    </sheetView>
  </sheetViews>
  <sheetFormatPr defaultRowHeight="15"/>
  <sheetData>
    <row r="1" spans="1:1" ht="23.45" customHeight="1">
      <c r="A1" s="2" t="s">
        <v>22</v>
      </c>
    </row>
    <row r="3" spans="1:1">
      <c r="A3" t="s">
        <v>23</v>
      </c>
    </row>
    <row r="5" spans="1:1">
      <c r="A5" t="s">
        <v>24</v>
      </c>
    </row>
    <row r="6" spans="1:1">
      <c r="A6" s="1" t="s">
        <v>25</v>
      </c>
    </row>
    <row r="9" spans="1:1">
      <c r="A9" t="s">
        <v>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dcterms:created xsi:type="dcterms:W3CDTF">2015-06-05T18:17:20Z</dcterms:created>
  <dcterms:modified xsi:type="dcterms:W3CDTF">2024-02-28T00:36:15Z</dcterms:modified>
  <cp:category/>
</cp:coreProperties>
</file>