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72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<sst xmlns="http://schemas.openxmlformats.org/spreadsheetml/2006/main" count="2692" uniqueCount="735">
  <si>
    <t>Income</t>
  </si>
  <si>
    <t>Classi-</t>
  </si>
  <si>
    <t>fication</t>
  </si>
  <si>
    <t>Code</t>
  </si>
  <si>
    <t>Past</t>
  </si>
  <si>
    <t>Year</t>
  </si>
  <si>
    <t xml:space="preserve">        Community Tax</t>
  </si>
  <si>
    <t xml:space="preserve">        Registration Fees</t>
  </si>
  <si>
    <t xml:space="preserve">        Inspection Fees</t>
  </si>
  <si>
    <t>R</t>
  </si>
  <si>
    <t>NR</t>
  </si>
  <si>
    <t xml:space="preserve">        Receipts from Markets</t>
  </si>
  <si>
    <t xml:space="preserve">        Receipts from Slaughterhouse</t>
  </si>
  <si>
    <t xml:space="preserve">        Receipts from Cemeteries</t>
  </si>
  <si>
    <t>401-02-040</t>
  </si>
  <si>
    <t>Budget</t>
  </si>
  <si>
    <t xml:space="preserve">Account </t>
  </si>
  <si>
    <t>GENERAL FUND PROPER:</t>
  </si>
  <si>
    <t>I. Beginning Cash Balance:</t>
  </si>
  <si>
    <t>II. Receipts</t>
  </si>
  <si>
    <t xml:space="preserve">      *Tax Rev.: Individual &amp; Corp.</t>
  </si>
  <si>
    <t>401-01-050</t>
  </si>
  <si>
    <t xml:space="preserve">      *Tax Rev.: Property</t>
  </si>
  <si>
    <t xml:space="preserve">        Real Property Tax - Basic</t>
  </si>
  <si>
    <t xml:space="preserve">      *Tax Rev.:  Goods &amp;  Services</t>
  </si>
  <si>
    <t xml:space="preserve">        Business Taxes </t>
  </si>
  <si>
    <t>401-03-030</t>
  </si>
  <si>
    <t xml:space="preserve">      *Tax Rev.:  Others</t>
  </si>
  <si>
    <t xml:space="preserve">        Other Taxes </t>
  </si>
  <si>
    <t>401-04-990</t>
  </si>
  <si>
    <t xml:space="preserve">      *Tax Rev.:  Fines &amp; Penalties</t>
  </si>
  <si>
    <t xml:space="preserve">        Property Taxes</t>
  </si>
  <si>
    <t xml:space="preserve">        Taxes on Goods &amp; Services</t>
  </si>
  <si>
    <t>401-05-020</t>
  </si>
  <si>
    <t>401-05-030</t>
  </si>
  <si>
    <t xml:space="preserve">     2. Non-Tax Revenues</t>
  </si>
  <si>
    <t xml:space="preserve">     1. Tax Revenues</t>
  </si>
  <si>
    <t xml:space="preserve">      *Service Income</t>
  </si>
  <si>
    <t xml:space="preserve">        Permit Fees</t>
  </si>
  <si>
    <t xml:space="preserve">        Clearance &amp; Certification Fees</t>
  </si>
  <si>
    <t xml:space="preserve">        Licesing of Weights &amp; Measures</t>
  </si>
  <si>
    <t xml:space="preserve">        Other Services</t>
  </si>
  <si>
    <t xml:space="preserve">        Interest Income</t>
  </si>
  <si>
    <t>402-01-010</t>
  </si>
  <si>
    <t>402-01-020</t>
  </si>
  <si>
    <t>402-01-040</t>
  </si>
  <si>
    <t>402-01-100</t>
  </si>
  <si>
    <t>402-01-160</t>
  </si>
  <si>
    <t>402-01-990</t>
  </si>
  <si>
    <t>402-02-220</t>
  </si>
  <si>
    <t xml:space="preserve">      *Miscellaneous Income</t>
  </si>
  <si>
    <t xml:space="preserve">        Miscellaneous Income</t>
  </si>
  <si>
    <t>406-01-010</t>
  </si>
  <si>
    <t xml:space="preserve">   A.  LOCAL SOURCES:</t>
  </si>
  <si>
    <t xml:space="preserve">   B.  EXTERNAL SOURCES:</t>
  </si>
  <si>
    <t xml:space="preserve">        Total: Tax Revenues:</t>
  </si>
  <si>
    <t xml:space="preserve">        Total: Non-Tax Revenues:</t>
  </si>
  <si>
    <t xml:space="preserve">      *Share fron Nat'l Taxes</t>
  </si>
  <si>
    <t xml:space="preserve">        Tobacco Excise Tax (RA-8240)</t>
  </si>
  <si>
    <t>401-06-010</t>
  </si>
  <si>
    <t>401-06-040</t>
  </si>
  <si>
    <t xml:space="preserve">        TOTAL EXTERNAL SOURCES:</t>
  </si>
  <si>
    <t xml:space="preserve">   C.  NON-INCOME RECEIPTS:</t>
  </si>
  <si>
    <t>403-01-010</t>
  </si>
  <si>
    <t xml:space="preserve">      *Extraordinary Receipts</t>
  </si>
  <si>
    <t xml:space="preserve">       Subsidy from Nat'l Gov't.</t>
  </si>
  <si>
    <t xml:space="preserve">      *Capital Investment Receipts</t>
  </si>
  <si>
    <t>405-01-000</t>
  </si>
  <si>
    <t xml:space="preserve">        TOTAL NON-INCOME RECEIPTS::</t>
  </si>
  <si>
    <t xml:space="preserve">   BUSINESS INCOME:</t>
  </si>
  <si>
    <t>ECONOMIC ENTERPRISE:</t>
  </si>
  <si>
    <t xml:space="preserve">            Bal.  Hot &amp; Cold Spring Resort</t>
  </si>
  <si>
    <t xml:space="preserve">        Receipts from the Operation of </t>
  </si>
  <si>
    <t>402-02-130</t>
  </si>
  <si>
    <t>402-02-140</t>
  </si>
  <si>
    <t>402-02-150</t>
  </si>
  <si>
    <t>402-02-160</t>
  </si>
  <si>
    <t>PART 1.  RECEIPTS PROGRAM</t>
  </si>
  <si>
    <t>Receipts</t>
  </si>
  <si>
    <t>(Actual)</t>
  </si>
  <si>
    <t xml:space="preserve">Current Year </t>
  </si>
  <si>
    <t>(Actual and</t>
  </si>
  <si>
    <t>Estimates)</t>
  </si>
  <si>
    <t>(Estimates)</t>
  </si>
  <si>
    <t xml:space="preserve">        TOTAL AVAILABLE RESOURCES FOR APPROPRIATION:</t>
  </si>
  <si>
    <t xml:space="preserve">          RECEIPTS     PROGRAM</t>
  </si>
  <si>
    <t xml:space="preserve">                        Receipts</t>
  </si>
  <si>
    <t xml:space="preserve">        TOTAL INCOME: GENERAL FUND</t>
  </si>
  <si>
    <t xml:space="preserve">                    -0-</t>
  </si>
  <si>
    <t>TOTAL INCOME GENERAL FUND &amp; ECO. ENTERPRISES</t>
  </si>
  <si>
    <t>Past Year</t>
  </si>
  <si>
    <t>Recipts</t>
  </si>
  <si>
    <t>('Estimates)</t>
  </si>
  <si>
    <t>(Proposed)</t>
  </si>
  <si>
    <t xml:space="preserve">        National Tax Allotment</t>
  </si>
  <si>
    <t xml:space="preserve">                FY  2022-2024</t>
  </si>
  <si>
    <t xml:space="preserve">                FY  2022  -  2024</t>
  </si>
  <si>
    <t>Part 2: EXPENDITURE PROGRAM</t>
  </si>
  <si>
    <t>Office /Department : Office of the Mayor</t>
  </si>
  <si>
    <t>2. New Appropriation by Object of Expenditures</t>
  </si>
  <si>
    <t>Current Year</t>
  </si>
  <si>
    <t>Budget Year</t>
  </si>
  <si>
    <t>OBJECT OF EXPENDITURES</t>
  </si>
  <si>
    <t>Account</t>
  </si>
  <si>
    <t>( Actual )</t>
  </si>
  <si>
    <t>Estimates )</t>
  </si>
  <si>
    <t>( Proposed )</t>
  </si>
  <si>
    <t>PERSONAL SERVICES:</t>
  </si>
  <si>
    <t xml:space="preserve">        Salaries</t>
  </si>
  <si>
    <t>501-01-010</t>
  </si>
  <si>
    <t xml:space="preserve">        Wages(4 Casuals Clerks)</t>
  </si>
  <si>
    <t>501-01-020</t>
  </si>
  <si>
    <t xml:space="preserve">        P.E.R.A.</t>
  </si>
  <si>
    <t>501-02-010</t>
  </si>
  <si>
    <t xml:space="preserve">        R. A.</t>
  </si>
  <si>
    <t>501-02-020</t>
  </si>
  <si>
    <t xml:space="preserve">        T.A.</t>
  </si>
  <si>
    <t>501-02-030</t>
  </si>
  <si>
    <t xml:space="preserve">        Clothing Allowance</t>
  </si>
  <si>
    <t>501-02-040</t>
  </si>
  <si>
    <t xml:space="preserve">        Clothing Allowance (Casuals)</t>
  </si>
  <si>
    <t>501-02-040-1</t>
  </si>
  <si>
    <t xml:space="preserve">        Extra Hazard Premiums</t>
  </si>
  <si>
    <t>501-02-110-1</t>
  </si>
  <si>
    <t>-0-</t>
  </si>
  <si>
    <t>Productivity Enhancement Incentives</t>
  </si>
  <si>
    <t>501-02-080</t>
  </si>
  <si>
    <t xml:space="preserve">        Honoraria</t>
  </si>
  <si>
    <t>5-01-02-100</t>
  </si>
  <si>
    <t xml:space="preserve">        Longevity Pay</t>
  </si>
  <si>
    <t>5-01-01-120</t>
  </si>
  <si>
    <t xml:space="preserve">       Year - End Bonus</t>
  </si>
  <si>
    <t>5-01-02-140</t>
  </si>
  <si>
    <t xml:space="preserve">        Cash Gift</t>
  </si>
  <si>
    <t>5-01-02-150</t>
  </si>
  <si>
    <t xml:space="preserve">        Mid Year Bonus</t>
  </si>
  <si>
    <t>5-01-02-151</t>
  </si>
  <si>
    <t>Retirement &amp; Life Ins. Premiums</t>
  </si>
  <si>
    <t>501-03-010</t>
  </si>
  <si>
    <t xml:space="preserve">         Pag-ibig Contributions</t>
  </si>
  <si>
    <t>501-03-020</t>
  </si>
  <si>
    <t xml:space="preserve">         Philhealth Contributions</t>
  </si>
  <si>
    <t>501-03-030</t>
  </si>
  <si>
    <t>Employees compensation Ins. Prem.</t>
  </si>
  <si>
    <t>501-03-040</t>
  </si>
  <si>
    <t xml:space="preserve">        Total Personal Services</t>
  </si>
  <si>
    <t>MAINT. &amp; OTHER OPERATING EXPENSES:</t>
  </si>
  <si>
    <t xml:space="preserve">        Traveling Expenses</t>
  </si>
  <si>
    <t>502-01-010</t>
  </si>
  <si>
    <t xml:space="preserve">        Supplies &amp; Materials</t>
  </si>
  <si>
    <t>502-03-010</t>
  </si>
  <si>
    <t>Other Supplies and Materials Expenses</t>
  </si>
  <si>
    <t>5-02-03-990</t>
  </si>
  <si>
    <t xml:space="preserve">             -0-</t>
  </si>
  <si>
    <t xml:space="preserve">        Telephone &amp; Internet Expenses</t>
  </si>
  <si>
    <t>502-05-020/030</t>
  </si>
  <si>
    <t xml:space="preserve">         Representation Expenses</t>
  </si>
  <si>
    <t>5-02-99-030</t>
  </si>
  <si>
    <t xml:space="preserve">         Rent Expenses</t>
  </si>
  <si>
    <t>5-02-99-050</t>
  </si>
  <si>
    <t>Extraordinary &amp; Misc. Expenses (DF)</t>
  </si>
  <si>
    <t>502-10-030-2</t>
  </si>
  <si>
    <t xml:space="preserve">        Repair &amp; Maintenance</t>
  </si>
  <si>
    <t>502-13-050/60/70</t>
  </si>
  <si>
    <t xml:space="preserve">        Other MOE</t>
  </si>
  <si>
    <t>502-99-990</t>
  </si>
  <si>
    <t xml:space="preserve">        Total M.O.O.E.</t>
  </si>
  <si>
    <t>CAPITAL OUTLAYS:</t>
  </si>
  <si>
    <t xml:space="preserve">       Other Structures/Other Machineries</t>
  </si>
  <si>
    <t>107-04/05-990</t>
  </si>
  <si>
    <t xml:space="preserve">       Total Capital Outlays</t>
  </si>
  <si>
    <t>Total Appropriations</t>
  </si>
  <si>
    <t>Office /Department : Office of the H.R.M.O.</t>
  </si>
  <si>
    <t>Other Supplies &amp; Materials Expenses</t>
  </si>
  <si>
    <t>5-02-03-030</t>
  </si>
  <si>
    <t xml:space="preserve">        Telephone &amp; Internet Expense</t>
  </si>
  <si>
    <t xml:space="preserve">        Representation Expenses</t>
  </si>
  <si>
    <t xml:space="preserve">       Total Appropriations:</t>
  </si>
  <si>
    <t>Office /Department : Office of the Sangguniang Bayan</t>
  </si>
  <si>
    <t xml:space="preserve">        R.A.</t>
  </si>
  <si>
    <t>5-01-02-080</t>
  </si>
  <si>
    <t xml:space="preserve">        Pag-ibig Contributions</t>
  </si>
  <si>
    <t xml:space="preserve">        PhilHealth Contributions</t>
  </si>
  <si>
    <t>Employees Compensation Ins.Prem.</t>
  </si>
  <si>
    <t xml:space="preserve">        Representation Expense</t>
  </si>
  <si>
    <t xml:space="preserve">        Insurance Expenses</t>
  </si>
  <si>
    <t>5-02-16-030</t>
  </si>
  <si>
    <t>180,000.00</t>
  </si>
  <si>
    <t>Office /Department : Office of the M.P.D.C.</t>
  </si>
  <si>
    <t xml:space="preserve">  Retirement &amp; Life Ins. Premiums</t>
  </si>
  <si>
    <t>5-01-03-010</t>
  </si>
  <si>
    <t>Other Supplies &amp;materials Expenses</t>
  </si>
  <si>
    <t xml:space="preserve">       Furnitures &amp; Fixtures</t>
  </si>
  <si>
    <t>107-07-010</t>
  </si>
  <si>
    <t>Office /Department : Office of the Municipal Civil Registrar</t>
  </si>
  <si>
    <t xml:space="preserve">        T.A</t>
  </si>
  <si>
    <t xml:space="preserve">     Retirement &amp; Life Ins. Premiums</t>
  </si>
  <si>
    <t>Employees Compensation Ins.Prems.</t>
  </si>
  <si>
    <t xml:space="preserve">        Total Appropriations:</t>
  </si>
  <si>
    <t>Office /Department : Office of the Municipal Budget Officer</t>
  </si>
  <si>
    <t>2.  New Appropriation by Object of Expenditures</t>
  </si>
  <si>
    <t xml:space="preserve">Expenditure </t>
  </si>
  <si>
    <t>( Actual and</t>
  </si>
  <si>
    <t>5-02-080</t>
  </si>
  <si>
    <t xml:space="preserve">     Retirement  &amp; Life  Ins. Premiums</t>
  </si>
  <si>
    <t xml:space="preserve"> Employees Compensation Ins.Prems.</t>
  </si>
  <si>
    <t>Other Supplies &amp; Material Expenses</t>
  </si>
  <si>
    <t xml:space="preserve">       Other Equipments</t>
  </si>
  <si>
    <t>107-05-990</t>
  </si>
  <si>
    <t>Office /Department : Office of the Municipal Accountant</t>
  </si>
  <si>
    <t>Budget year</t>
  </si>
  <si>
    <t>5-01-04-990</t>
  </si>
  <si>
    <t>5-01-02-990</t>
  </si>
  <si>
    <t>Other Supplies &amp; materials Expenses</t>
  </si>
  <si>
    <t>Office /Department : Office of the Municipal Treasurer</t>
  </si>
  <si>
    <t xml:space="preserve"> Retirement &amp; Life Insurance Premiums</t>
  </si>
  <si>
    <t>Employees Compensation Ins. Prems.</t>
  </si>
  <si>
    <t xml:space="preserve">        Accountable Forms</t>
  </si>
  <si>
    <t>502-03-020</t>
  </si>
  <si>
    <t>Office /Department : Office of the Municipal Assessor</t>
  </si>
  <si>
    <t xml:space="preserve">        Ret. &amp; Life Ins. Premiums</t>
  </si>
  <si>
    <t>Employees Compensation Ins. Prems</t>
  </si>
  <si>
    <t>Office /Department : Office of the Librarian</t>
  </si>
  <si>
    <t xml:space="preserve">        Wages  (Casual 1- Clerk)</t>
  </si>
  <si>
    <t xml:space="preserve">        Clothing Allowance (Casual)</t>
  </si>
  <si>
    <t xml:space="preserve">Productivity Enhancenty Incentives </t>
  </si>
  <si>
    <t>5-01-02-080-1</t>
  </si>
  <si>
    <t xml:space="preserve">         Year End Bonus ( Casual)</t>
  </si>
  <si>
    <t>5-01-02-140-1</t>
  </si>
  <si>
    <t xml:space="preserve">          Cash -Gift (Casual)</t>
  </si>
  <si>
    <t xml:space="preserve">          Mid year Bonus</t>
  </si>
  <si>
    <t>501-02-151</t>
  </si>
  <si>
    <t xml:space="preserve">            Pag-ibig Contributions</t>
  </si>
  <si>
    <t xml:space="preserve">      '-0-</t>
  </si>
  <si>
    <t>Office /Department : Office of the Municipal Health Officer</t>
  </si>
  <si>
    <t xml:space="preserve">        Subsistence Allowance</t>
  </si>
  <si>
    <t>501-02-050</t>
  </si>
  <si>
    <t xml:space="preserve">        Hazard Pay</t>
  </si>
  <si>
    <t>501-02-110</t>
  </si>
  <si>
    <t xml:space="preserve">  Drugs &amp; Medicines Exps. (Devolved)</t>
  </si>
  <si>
    <t>5-02-03-070</t>
  </si>
  <si>
    <t>Med.,Dental &amp; Lab.Supplies Exps. (Devolved)</t>
  </si>
  <si>
    <t>502-03-080</t>
  </si>
  <si>
    <t>502-13-070</t>
  </si>
  <si>
    <t>Health Fac.Enhancement Program(Devolved)</t>
  </si>
  <si>
    <t>502-99-990-1</t>
  </si>
  <si>
    <t xml:space="preserve">Office /Department : Office of the Municipal Mayor - Maint. of Public Plaza, Parks, </t>
  </si>
  <si>
    <t xml:space="preserve">                Monuments &amp; Fountains</t>
  </si>
  <si>
    <t xml:space="preserve">        Wages  </t>
  </si>
  <si>
    <t xml:space="preserve">        Water Expenses</t>
  </si>
  <si>
    <t>502-04-010</t>
  </si>
  <si>
    <t xml:space="preserve">        Electricity Services</t>
  </si>
  <si>
    <t>502-04-020</t>
  </si>
  <si>
    <t>502-13-040</t>
  </si>
  <si>
    <t>5-02-99-990</t>
  </si>
  <si>
    <t>Office /Department : Office of the Social Welfare &amp; Dev't Officer</t>
  </si>
  <si>
    <t xml:space="preserve">        T. A.</t>
  </si>
  <si>
    <t xml:space="preserve">        Ret.  &amp; Life  Ins. Premiums</t>
  </si>
  <si>
    <t xml:space="preserve">   Food Supplies Expense (Devolved)</t>
  </si>
  <si>
    <t>502-03-050</t>
  </si>
  <si>
    <t xml:space="preserve">        Represantation Expenses</t>
  </si>
  <si>
    <t xml:space="preserve"> Sustainable Livelihood Program(Devolved)</t>
  </si>
  <si>
    <t xml:space="preserve"> Aid to Individual in Crisis Situation (Devolved)</t>
  </si>
  <si>
    <t>502-99-990-2</t>
  </si>
  <si>
    <t>Office /Department : Office of the POPCOM Officer</t>
  </si>
  <si>
    <t>Office /Department :  M.N.A.O. Office</t>
  </si>
  <si>
    <t xml:space="preserve">        Wages </t>
  </si>
  <si>
    <t>Office /Department : Office of the Municipal Agriculturist</t>
  </si>
  <si>
    <t>Past year</t>
  </si>
  <si>
    <t xml:space="preserve">        Ret.  &amp; Life Ins. Premiums</t>
  </si>
  <si>
    <t>Employees Compensation Ins.Prems</t>
  </si>
  <si>
    <t xml:space="preserve">        Training Expense(Devolved )</t>
  </si>
  <si>
    <t>502-02-010</t>
  </si>
  <si>
    <t>Animal/Zoological SuppliesExp.(Devolved))</t>
  </si>
  <si>
    <t>502-03-040</t>
  </si>
  <si>
    <t>Agricultural and Marine Supplies Exp.(Devld.)</t>
  </si>
  <si>
    <t>502-03-100</t>
  </si>
  <si>
    <t>Office /Department : Office of the Municipal Engineer</t>
  </si>
  <si>
    <t>Office /Department : Office of the Municipal Mayor - Maintenance of Street Lights</t>
  </si>
  <si>
    <t>502-03-990</t>
  </si>
  <si>
    <t xml:space="preserve">        Electricity Expenses</t>
  </si>
  <si>
    <t>Office/Department: Office of the Municipal Mayor -Operation of Transportation</t>
  </si>
  <si>
    <t>Current year</t>
  </si>
  <si>
    <t>Fuel Oil &amp; Lubricants Expenses :    Vehicles</t>
  </si>
  <si>
    <t>502-03-090</t>
  </si>
  <si>
    <t>Fuel Oil &amp; Lubricants Expenses :    Trucks</t>
  </si>
  <si>
    <t>502-03-090-1</t>
  </si>
  <si>
    <t xml:space="preserve"> Repair &amp; Maintenance- Transpo: Trucks</t>
  </si>
  <si>
    <t>502-13-060</t>
  </si>
  <si>
    <t xml:space="preserve">       Insurance Expenses</t>
  </si>
  <si>
    <t>502-16-030</t>
  </si>
  <si>
    <t>Office /Department : Office of the Municipal Mayor - Maintenance of Municipal Building</t>
  </si>
  <si>
    <t xml:space="preserve">        Gasoline &amp; Oil     : Generator</t>
  </si>
  <si>
    <t xml:space="preserve">        Spare Parts : Generator</t>
  </si>
  <si>
    <t xml:space="preserve"> Repair &amp; Maintenance-Building &amp; other Struc.</t>
  </si>
  <si>
    <t xml:space="preserve">        Repair &amp; Servicing: Generator</t>
  </si>
  <si>
    <t>502-13-050</t>
  </si>
  <si>
    <t xml:space="preserve">       Other Machinery &amp; Equipment</t>
  </si>
  <si>
    <t>Office /Department : Office of the Mun. Mayor-Maint. of Goat House/Motorpol/Organic Agriculture</t>
  </si>
  <si>
    <t xml:space="preserve"> Other Supplies &amp; Materials Expenses</t>
  </si>
  <si>
    <t>5-02-13-040</t>
  </si>
  <si>
    <t xml:space="preserve">       Other Structures</t>
  </si>
  <si>
    <t>107-04-990</t>
  </si>
  <si>
    <t>Office /Department : Office of the Mayor -  Maintenance  of Heavy Equipment</t>
  </si>
  <si>
    <t xml:space="preserve">        Wages (2 Casuals-</t>
  </si>
  <si>
    <t xml:space="preserve">             2 Heavy Eqpt. Operators </t>
  </si>
  <si>
    <t xml:space="preserve">        Clothing Allowance ( Casuals )</t>
  </si>
  <si>
    <t>Fuel Oil &amp; Lubricants Expenses</t>
  </si>
  <si>
    <t>Repair &amp; Maintenance- Transpo. Equipts.</t>
  </si>
  <si>
    <t xml:space="preserve"> </t>
  </si>
  <si>
    <t>LOCAL ECONOMIC ENTERPRISES</t>
  </si>
  <si>
    <t>Office /Department : Office of the Mun. Mayor -  Operation of Market &amp; Slaughterhouse</t>
  </si>
  <si>
    <t xml:space="preserve">        Wages (2 Casuals- 1 Clerk &amp; 1UW)</t>
  </si>
  <si>
    <t xml:space="preserve">        R.A</t>
  </si>
  <si>
    <t>502-04-10</t>
  </si>
  <si>
    <t>502-04-20</t>
  </si>
  <si>
    <t>5-01-16-030</t>
  </si>
  <si>
    <t xml:space="preserve">        Other MOOE</t>
  </si>
  <si>
    <t>Office /Department : Office of the Municipal Mayor - Operation of Cemeteries</t>
  </si>
  <si>
    <t xml:space="preserve">        Wages (2 Casual 1 U.W)</t>
  </si>
  <si>
    <t xml:space="preserve">        Other Benefits: Clothing ( C )</t>
  </si>
  <si>
    <t xml:space="preserve">          Productivity Enhancenty Incentives</t>
  </si>
  <si>
    <t xml:space="preserve">        Year - End Bonus (Casual)</t>
  </si>
  <si>
    <t xml:space="preserve">        Cash Gift (Casual)</t>
  </si>
  <si>
    <t xml:space="preserve">;   </t>
  </si>
  <si>
    <t>Office /Department : Office of the Municipal Mayor - Operation of MBHCSR</t>
  </si>
  <si>
    <t>Account Code</t>
  </si>
  <si>
    <t xml:space="preserve">        Wages (2Casuals-1 clerks &amp; 1 UW))</t>
  </si>
  <si>
    <t xml:space="preserve">         Accountable Forms</t>
  </si>
  <si>
    <t xml:space="preserve">Fuel Oil &amp; Lubricants Expenses </t>
  </si>
  <si>
    <t>Other Supplies &amp; Materials Expenses-Vehicles</t>
  </si>
  <si>
    <t>5-02-03-990-1</t>
  </si>
  <si>
    <t xml:space="preserve">       Telephone &amp; Internet Expenses</t>
  </si>
  <si>
    <t>Repair &amp; Maintenance-Transpo Equipts.</t>
  </si>
  <si>
    <t>502-13-040/70</t>
  </si>
  <si>
    <t>2.  SPECIAL PURPOSE APPROPRIATIONS</t>
  </si>
  <si>
    <t>2.A SPECIAL PURPOSE APPROPRAITIONS (20% Development Fund)</t>
  </si>
  <si>
    <t>Budegt Year</t>
  </si>
  <si>
    <t>Object of Expenditures</t>
  </si>
  <si>
    <t>Actual</t>
  </si>
  <si>
    <t>Estimates</t>
  </si>
  <si>
    <t>Proposed</t>
  </si>
  <si>
    <t>20% Devt. Fund</t>
  </si>
  <si>
    <t>502-10-030</t>
  </si>
  <si>
    <t>SOCIAL SERVICES</t>
  </si>
  <si>
    <t>Dietary Supplementation of Expectant</t>
  </si>
  <si>
    <t xml:space="preserve">     Mothers and Chidren</t>
  </si>
  <si>
    <t xml:space="preserve">    Covid 19 Response Program</t>
  </si>
  <si>
    <t xml:space="preserve">     Electrification Along Pugaro-Napudot </t>
  </si>
  <si>
    <t xml:space="preserve">          Road</t>
  </si>
  <si>
    <t xml:space="preserve">     Improvement of Municipal Park</t>
  </si>
  <si>
    <t xml:space="preserve">     Demolition of Mu,icipal Gym and</t>
  </si>
  <si>
    <t xml:space="preserve">     Establishment of Municipal Park</t>
  </si>
  <si>
    <t>Rehabilitation of Pulblic Plaza &amp; Auditorium</t>
  </si>
  <si>
    <t>LGU Counterpart -PRDP Project-Potable WS</t>
  </si>
  <si>
    <t>1-07-03-040</t>
  </si>
  <si>
    <t xml:space="preserve">     Sub - Total</t>
  </si>
  <si>
    <t>ECONOMIC SERVICES</t>
  </si>
  <si>
    <t xml:space="preserve">     Construction/Rehabilitation of Balungao</t>
  </si>
  <si>
    <t xml:space="preserve">         Public Market</t>
  </si>
  <si>
    <t xml:space="preserve">    Construction/Rehabilation of FMR</t>
  </si>
  <si>
    <t>Construction of Restrooms &amp; shower Area of MBHCSR</t>
  </si>
  <si>
    <t>1-07-04-990</t>
  </si>
  <si>
    <t xml:space="preserve">     Improvement of Cemetery</t>
  </si>
  <si>
    <t xml:space="preserve">     Improvement of Mount Balungao Hot</t>
  </si>
  <si>
    <t xml:space="preserve">         and cold Springs Resort</t>
  </si>
  <si>
    <t xml:space="preserve">     I Start LGU counterpart</t>
  </si>
  <si>
    <t>I Start LGU Counterpart-Water Treatment  of MBCHSR</t>
  </si>
  <si>
    <t xml:space="preserve">     Livelihood Program</t>
  </si>
  <si>
    <t xml:space="preserve"> Establishment of Balungao  Coffee Plantation</t>
  </si>
  <si>
    <t>1-07-04/05-990</t>
  </si>
  <si>
    <t xml:space="preserve"> Balungao Coffee Production</t>
  </si>
  <si>
    <t xml:space="preserve">     Goat Academy</t>
  </si>
  <si>
    <t>1-07-04-990/5-02-03-990</t>
  </si>
  <si>
    <t xml:space="preserve">    Establishment of Goat Academy</t>
  </si>
  <si>
    <t>Energy Conservation Program</t>
  </si>
  <si>
    <t>1-07-03-050</t>
  </si>
  <si>
    <t>LGU Conterpart-Rice Processing Center</t>
  </si>
  <si>
    <t>15,500.000.00</t>
  </si>
  <si>
    <t>ENVIRONMENTAL MANAGEMENT</t>
  </si>
  <si>
    <t xml:space="preserve">   Conduct of Water Quality Test to rivers &amp; Creeks</t>
  </si>
  <si>
    <t xml:space="preserve">   Solid Waste Management Programs</t>
  </si>
  <si>
    <t>1-07-06-010</t>
  </si>
  <si>
    <t>OTHER SERVICES</t>
  </si>
  <si>
    <r>
      <t xml:space="preserve">     </t>
    </r>
    <r>
      <rPr>
        <sz val="11"/>
        <rFont val="Arial"/>
        <family val="2"/>
      </rPr>
      <t xml:space="preserve">Construction of Flood Mitigation </t>
    </r>
  </si>
  <si>
    <r>
      <t xml:space="preserve">         </t>
    </r>
    <r>
      <rPr>
        <sz val="11"/>
        <rFont val="Arial"/>
        <family val="2"/>
      </rPr>
      <t xml:space="preserve">  Structure</t>
    </r>
  </si>
  <si>
    <t xml:space="preserve">     Reforestation</t>
  </si>
  <si>
    <t>Total  Appropriations</t>
  </si>
  <si>
    <t xml:space="preserve">                   -0-</t>
  </si>
  <si>
    <t xml:space="preserve">              TOTAL APPROPRIATIONS:</t>
  </si>
  <si>
    <t xml:space="preserve">              Total Capital Outlays</t>
  </si>
  <si>
    <t xml:space="preserve">        Land Improvements</t>
  </si>
  <si>
    <t xml:space="preserve">     Capital Outlays:</t>
  </si>
  <si>
    <t xml:space="preserve">              Total M.O.O.E.</t>
  </si>
  <si>
    <t xml:space="preserve">     Maint. and Other Operating Expenses:</t>
  </si>
  <si>
    <t>502-10-030-1</t>
  </si>
  <si>
    <t>DISASTER PREPAREDNESS  FUND</t>
  </si>
  <si>
    <t>QUICK  RESPONSE  FUND</t>
  </si>
  <si>
    <t>LDRRMF: LOCAL ECONOMIC ENTERPRISE</t>
  </si>
  <si>
    <t>Expenditure</t>
  </si>
  <si>
    <t xml:space="preserve">         Object of Expenditures</t>
  </si>
  <si>
    <t xml:space="preserve">Total Appropriations </t>
  </si>
  <si>
    <t xml:space="preserve">        Building and Structure</t>
  </si>
  <si>
    <t xml:space="preserve">        Rescue Equipments</t>
  </si>
  <si>
    <t xml:space="preserve">        Repair &amp; Servicing:  Trucks/Eqpts.</t>
  </si>
  <si>
    <t xml:space="preserve">        Telephone &amp; Internet Services</t>
  </si>
  <si>
    <t xml:space="preserve">        Gasoline &amp; Oil: Mun. Trucks/Eqpts.</t>
  </si>
  <si>
    <t xml:space="preserve">   Other Supplies &amp; Materials Expenses</t>
  </si>
  <si>
    <t xml:space="preserve">         Drugs &amp; Medicines Expenses</t>
  </si>
  <si>
    <t>5-02-02-010</t>
  </si>
  <si>
    <t xml:space="preserve">        Training Expenses</t>
  </si>
  <si>
    <t>LDRRMF: GENERAL FUND</t>
  </si>
  <si>
    <t>2.B SPECIAL PURPOSE APPROPRIATIONS (5% LDRRM FUND)</t>
  </si>
  <si>
    <t>2. SPECIAL PURPOSE APPROPRIATIONS:</t>
  </si>
  <si>
    <t>2.2 Proposed OTHER  SPECIAL PURPOSE APPROPRIATIONS (Non-Office)</t>
  </si>
  <si>
    <t>2B1. General fund</t>
  </si>
  <si>
    <t>Other Special Purpose Appropriation</t>
  </si>
  <si>
    <t>Aid to National Government Agencies</t>
  </si>
  <si>
    <t>5-02-14-020</t>
  </si>
  <si>
    <t>Aid to Barangays</t>
  </si>
  <si>
    <t>5-02-14-030</t>
  </si>
  <si>
    <t>Aid to Osca/PWDs</t>
  </si>
  <si>
    <t>5-02-14-990</t>
  </si>
  <si>
    <t>Funds for Children Welfare</t>
  </si>
  <si>
    <t>5-00-14-990-1</t>
  </si>
  <si>
    <t>4Ps Fund</t>
  </si>
  <si>
    <t>5-00-14-990-2</t>
  </si>
  <si>
    <t>Election Reserve</t>
  </si>
  <si>
    <t>5-02-14-990-3</t>
  </si>
  <si>
    <t>Terminal Leave Benefits</t>
  </si>
  <si>
    <t>5-01-04-030</t>
  </si>
  <si>
    <t>Gender &amp; Devt. Fund</t>
  </si>
  <si>
    <t>CBMS</t>
  </si>
  <si>
    <t>5-02-99-990-1</t>
  </si>
  <si>
    <t>Public Affairs</t>
  </si>
  <si>
    <t>5-02-99-990-2</t>
  </si>
  <si>
    <t>-Community Development Program</t>
  </si>
  <si>
    <t>502-99-990-2a</t>
  </si>
  <si>
    <t>-Campaign for Peace and Order</t>
  </si>
  <si>
    <t>502-99-990-2b</t>
  </si>
  <si>
    <t>-Clean &amp; Green Program</t>
  </si>
  <si>
    <t>502-99-990-2c</t>
  </si>
  <si>
    <t>-Solid Waste Management Program</t>
  </si>
  <si>
    <t>502-99-990-2d</t>
  </si>
  <si>
    <t>-Anti Drug Campaign Programs &amp; Activities</t>
  </si>
  <si>
    <t>502-99-990-2e</t>
  </si>
  <si>
    <t>-Katarungang Pambarangay</t>
  </si>
  <si>
    <t>502-99-990-2f</t>
  </si>
  <si>
    <t>-Provisions for the Migrant Desk Office</t>
  </si>
  <si>
    <t>502-99-990-2g</t>
  </si>
  <si>
    <t>-(CLUP)MPOC Fund</t>
  </si>
  <si>
    <t>502-99-990-2h</t>
  </si>
  <si>
    <t>-PESO Programs &amp; Services</t>
  </si>
  <si>
    <t>502-99-990-2j</t>
  </si>
  <si>
    <t>Road Clearing/Maintenance</t>
  </si>
  <si>
    <t>502-99-990-2k</t>
  </si>
  <si>
    <t>Promotion of Culture &amp; Arts</t>
  </si>
  <si>
    <t>502-99-990-2l</t>
  </si>
  <si>
    <t>Funds for Covid-19 related PPAs</t>
  </si>
  <si>
    <t>502-99-990 -2m</t>
  </si>
  <si>
    <t>Youth Development Programs</t>
  </si>
  <si>
    <t>502-99-990-2n</t>
  </si>
  <si>
    <t>-Other MOE-Traffic Aide, BFP, BJMP</t>
  </si>
  <si>
    <t>502-99-990-2o</t>
  </si>
  <si>
    <t>Provision for the Business Permits and</t>
  </si>
  <si>
    <t xml:space="preserve">   Licensing Office (BPLO)</t>
  </si>
  <si>
    <t>5-02-99-990-2p</t>
  </si>
  <si>
    <t xml:space="preserve">Provision for the Municipal Risk </t>
  </si>
  <si>
    <t>Reduction Office (MDRRMO)</t>
  </si>
  <si>
    <t>5-02-99-990-2q</t>
  </si>
  <si>
    <t>Special Program for Emploment of Students</t>
  </si>
  <si>
    <t>5-02-99-990-2r</t>
  </si>
  <si>
    <t>2. B.2 Operation of Economic Enterprise</t>
  </si>
  <si>
    <t>Overtime &amp; Night Pay</t>
  </si>
  <si>
    <t>3.   SUMMARY OF THE FY 2024 NEW APPROPRIATIONS</t>
  </si>
  <si>
    <t xml:space="preserve">      New Approprations by Office</t>
  </si>
  <si>
    <t>3.A. General Fund</t>
  </si>
  <si>
    <t>O f f I c e :</t>
  </si>
  <si>
    <t xml:space="preserve">Personal </t>
  </si>
  <si>
    <t>MOOE</t>
  </si>
  <si>
    <t xml:space="preserve">Capital </t>
  </si>
  <si>
    <t>Non-</t>
  </si>
  <si>
    <t>TOTALS:</t>
  </si>
  <si>
    <t>Services</t>
  </si>
  <si>
    <t>Outlay</t>
  </si>
  <si>
    <t>Office</t>
  </si>
  <si>
    <t>GENERAL SERVICES:</t>
  </si>
  <si>
    <t xml:space="preserve">     1. Office of the Mayor</t>
  </si>
  <si>
    <t xml:space="preserve">     2. Office of the HRMO</t>
  </si>
  <si>
    <t xml:space="preserve">     3. Office of the Sangguniang Bayan</t>
  </si>
  <si>
    <t xml:space="preserve">     4. Office of the MPDC</t>
  </si>
  <si>
    <t xml:space="preserve">     5. Office of the Mun. Civil Registrar</t>
  </si>
  <si>
    <t xml:space="preserve">     6. Office of the Mun. Budget Officer</t>
  </si>
  <si>
    <t xml:space="preserve">     7. Office of the Mun. Accountant</t>
  </si>
  <si>
    <t xml:space="preserve">     8. Office of the Mun. Treasurer</t>
  </si>
  <si>
    <t xml:space="preserve">     9. Office of the Mun. Assessor</t>
  </si>
  <si>
    <t xml:space="preserve">     10. Office of the Librarian</t>
  </si>
  <si>
    <t xml:space="preserve">     11. Office of the Mun. Health Officer</t>
  </si>
  <si>
    <t xml:space="preserve">     12. Maint. of Public Plaza, Parks, etc.</t>
  </si>
  <si>
    <t>ECONOMIC SERVICES:</t>
  </si>
  <si>
    <t xml:space="preserve">     1. Office of the MAO</t>
  </si>
  <si>
    <t xml:space="preserve">     2. Office of the Mun. Engineer</t>
  </si>
  <si>
    <t xml:space="preserve">     3. Maint. of Street Lights</t>
  </si>
  <si>
    <t xml:space="preserve">     4. Maint. of Transportation</t>
  </si>
  <si>
    <t xml:space="preserve">     5. Maint. of Public Building</t>
  </si>
  <si>
    <t xml:space="preserve">     6. Maint. of Goat House, Motorpol, etc.</t>
  </si>
  <si>
    <t xml:space="preserve">     7.Maintenance of Heavy Equipment</t>
  </si>
  <si>
    <t>SOCIAL SERVICES:</t>
  </si>
  <si>
    <t xml:space="preserve">     1. Office of the MSWDO</t>
  </si>
  <si>
    <t xml:space="preserve">                 </t>
  </si>
  <si>
    <t xml:space="preserve">     2. Office of the POPCOM Officer</t>
  </si>
  <si>
    <t xml:space="preserve">     3. Office of the MNAO</t>
  </si>
  <si>
    <t>-0</t>
  </si>
  <si>
    <t>SUB-TOTAL</t>
  </si>
  <si>
    <t>SPECIAL PURPOSE APPROPRIATIONS</t>
  </si>
  <si>
    <t>1. 20% Developmemt Fund</t>
  </si>
  <si>
    <t>2. 5% LDRRM Fund</t>
  </si>
  <si>
    <t>3. 1% Funds for Children Welfare</t>
  </si>
  <si>
    <t>4. Aid to Barangays</t>
  </si>
  <si>
    <t>5. Other Special Purpose Appropriations</t>
  </si>
  <si>
    <t xml:space="preserve">   5.1 Aid to National Govt. Agencies</t>
  </si>
  <si>
    <t xml:space="preserve">  5.2 Aid to OSCA/PWDs</t>
  </si>
  <si>
    <t xml:space="preserve">  5.3 4Ps Funds</t>
  </si>
  <si>
    <t xml:space="preserve">  5.4Terminal Leave Benefits</t>
  </si>
  <si>
    <t xml:space="preserve">  5.5 Gender &amp; Development. Fund</t>
  </si>
  <si>
    <t xml:space="preserve">  5.6 CBMS</t>
  </si>
  <si>
    <t xml:space="preserve">  5.6 Public Affairs </t>
  </si>
  <si>
    <t xml:space="preserve">   - Community Dev. Program</t>
  </si>
  <si>
    <t xml:space="preserve">    -Campaign for Peace &amp; Order</t>
  </si>
  <si>
    <t xml:space="preserve">    -Clean &amp; Green Program</t>
  </si>
  <si>
    <t xml:space="preserve">    - Solid Waste Management Program</t>
  </si>
  <si>
    <t xml:space="preserve">    - Anti-Drug Campaign Prog.&amp; Actvts.</t>
  </si>
  <si>
    <t xml:space="preserve">    - Katarungan Pambarangay</t>
  </si>
  <si>
    <t xml:space="preserve">    - Provisios for the MDO</t>
  </si>
  <si>
    <t xml:space="preserve">    -PESO Programs &amp; Services</t>
  </si>
  <si>
    <t xml:space="preserve">    -Road Clearing/Maintenance</t>
  </si>
  <si>
    <t xml:space="preserve">    - Promotion of Culture &amp; Arts</t>
  </si>
  <si>
    <t xml:space="preserve">   - Funds for Covid 19 Related PPAs</t>
  </si>
  <si>
    <t xml:space="preserve">    - Youth Development Programs</t>
  </si>
  <si>
    <t xml:space="preserve">    -Other MOE-Traffic Aide, POSO</t>
  </si>
  <si>
    <t xml:space="preserve">        BFP &amp; BJMP</t>
  </si>
  <si>
    <t xml:space="preserve">   -Provision for the Business Permits &amp;</t>
  </si>
  <si>
    <t xml:space="preserve">     Licensing Office (BPLO)</t>
  </si>
  <si>
    <t xml:space="preserve">    -Provision for the Municipal Risk </t>
  </si>
  <si>
    <t xml:space="preserve"> Reduction Management Office (MDRRMO)</t>
  </si>
  <si>
    <t xml:space="preserve">      -Special Program for Employment of</t>
  </si>
  <si>
    <t xml:space="preserve">              Students (SPES)</t>
  </si>
  <si>
    <t>GRAND TOTAL</t>
  </si>
  <si>
    <t>3.B. Local Economic Enterprise</t>
  </si>
  <si>
    <t>1. Operation Of Market &amp; Shouse</t>
  </si>
  <si>
    <t>2. Operation of Cemeteries</t>
  </si>
  <si>
    <t>3. Operation of MBHCSR</t>
  </si>
  <si>
    <t xml:space="preserve">   Overtime &amp; Night Pay</t>
  </si>
  <si>
    <t xml:space="preserve">4: SUMMARY STATEMENT OF STATUTORY  &amp; CONTRACTUAL OLIGATIONS </t>
  </si>
  <si>
    <t>&amp; BUDGETARY REQUIREMENTS</t>
  </si>
  <si>
    <t>4.1 GENERAL FUND</t>
  </si>
  <si>
    <t>PARTICULARS</t>
  </si>
  <si>
    <t>AMOUNT:</t>
  </si>
  <si>
    <t>1. Statutory and Contractual Obligations</t>
  </si>
  <si>
    <t>1.1 Terminal Leave Benefits</t>
  </si>
  <si>
    <t>1.2. Life and Retirement Insurance Premiuns</t>
  </si>
  <si>
    <t>1.3 Pag-ibig Contributions</t>
  </si>
  <si>
    <t>1.4. Philhealth Contributions</t>
  </si>
  <si>
    <t>1.5. Employees Compensation Insurance Premiums</t>
  </si>
  <si>
    <t>2. Budgetary Requirements</t>
  </si>
  <si>
    <t>2.1 20% of IRA for Development Fund</t>
  </si>
  <si>
    <t>2.2. 5% Local Disaster Risk Reduction and Management</t>
  </si>
  <si>
    <t>2.3. 1% of IRA for Local Council for the Protection of Children</t>
  </si>
  <si>
    <t>2.4 Aid to Barangays</t>
  </si>
  <si>
    <t>Totals</t>
  </si>
  <si>
    <t>5.2 OPERATION OF ECONOMIC ENTERPRISE</t>
  </si>
  <si>
    <t>1.1. Terminal Leave Benefits</t>
  </si>
  <si>
    <t>1.2. Life &amp; Retirement Insurance Premiums</t>
  </si>
  <si>
    <t>1.3. Pag-ibig Fund Premiums</t>
  </si>
  <si>
    <t xml:space="preserve">        SATEMENT OF FUND ALLOCATION BY SECTOR  CY  2024</t>
  </si>
  <si>
    <t xml:space="preserve">Budget Year            </t>
  </si>
  <si>
    <t xml:space="preserve">Municipality            </t>
  </si>
  <si>
    <t>Balungao</t>
  </si>
  <si>
    <t>General</t>
  </si>
  <si>
    <t>Economic</t>
  </si>
  <si>
    <t>Social</t>
  </si>
  <si>
    <t>Operation of</t>
  </si>
  <si>
    <t>Grand</t>
  </si>
  <si>
    <t>P A R T I C U L  A R S :</t>
  </si>
  <si>
    <t>Eco. Ent.</t>
  </si>
  <si>
    <t>( 1 )</t>
  </si>
  <si>
    <t>( 2 )</t>
  </si>
  <si>
    <t>( 3 )</t>
  </si>
  <si>
    <t>( 4 )</t>
  </si>
  <si>
    <t>( 6 )</t>
  </si>
  <si>
    <t>( 7 )</t>
  </si>
  <si>
    <t>1.0</t>
  </si>
  <si>
    <t>Beginning Balance</t>
  </si>
  <si>
    <t xml:space="preserve">        -0-</t>
  </si>
  <si>
    <t>2.0</t>
  </si>
  <si>
    <t>Receipts:</t>
  </si>
  <si>
    <t>GENERAL FUND PROPER</t>
  </si>
  <si>
    <t>2.1</t>
  </si>
  <si>
    <t>Local Sources</t>
  </si>
  <si>
    <t>2.1.1</t>
  </si>
  <si>
    <t>Tax Revenues</t>
  </si>
  <si>
    <t>2.1.2</t>
  </si>
  <si>
    <t>Operating &amp; Misc. Revenues</t>
  </si>
  <si>
    <t>2.2</t>
  </si>
  <si>
    <t>External Sources</t>
  </si>
  <si>
    <t>2.2.1</t>
  </si>
  <si>
    <t>Internal Revenue Allotment</t>
  </si>
  <si>
    <t>2.2.2</t>
  </si>
  <si>
    <t>Grants</t>
  </si>
  <si>
    <t xml:space="preserve">Total Income: General Fund Proper </t>
  </si>
  <si>
    <t>OPERATION OF ECONOMIC ENTERPRISE</t>
  </si>
  <si>
    <t>Government Business Operation</t>
  </si>
  <si>
    <t>Total Income: Operation of Economic Enterprise</t>
  </si>
  <si>
    <t>Total Income ( General Fund &amp; Economic Enterprise)</t>
  </si>
  <si>
    <t>Less: Continuing Appropriations</t>
  </si>
  <si>
    <t xml:space="preserve">Net Available Resources for appropriation </t>
  </si>
  <si>
    <t>3.0</t>
  </si>
  <si>
    <t>Expenditures:</t>
  </si>
  <si>
    <t>3.1</t>
  </si>
  <si>
    <t>Current Operating Expenditures:</t>
  </si>
  <si>
    <t>A. Personal Services</t>
  </si>
  <si>
    <t>Salaries</t>
  </si>
  <si>
    <t>Wages/Honoraria</t>
  </si>
  <si>
    <t xml:space="preserve">         -0-</t>
  </si>
  <si>
    <t>P.E.R.A.</t>
  </si>
  <si>
    <t>R.A.</t>
  </si>
  <si>
    <t>T.A.</t>
  </si>
  <si>
    <t>Clothing Allowance</t>
  </si>
  <si>
    <t>Clothing Allowance (Casuals)</t>
  </si>
  <si>
    <t>Subsistence  Allowance</t>
  </si>
  <si>
    <t>Hazard Pay</t>
  </si>
  <si>
    <t>Extra Hazard Premiums</t>
  </si>
  <si>
    <t>Productivity Incentive Allowance</t>
  </si>
  <si>
    <t>Honoraria</t>
  </si>
  <si>
    <t>Longevity Pay</t>
  </si>
  <si>
    <t>Year End Bonus</t>
  </si>
  <si>
    <t>Cash Gift</t>
  </si>
  <si>
    <t>Mid year Bonus</t>
  </si>
  <si>
    <t>Retirement &amp; Life Insurance Prems.</t>
  </si>
  <si>
    <t>Pag-ibig Contributions</t>
  </si>
  <si>
    <t>PhilHealth Contributions</t>
  </si>
  <si>
    <t>Employees Comp.Ins.Premiums</t>
  </si>
  <si>
    <t>Total Personal Services</t>
  </si>
  <si>
    <t>B. Maintenance &amp; Other Operating Expenditures: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</si>
  <si>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</si>
  <si>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Travelling Expenses</t>
  </si>
  <si>
    <t>Training Expenses</t>
  </si>
  <si>
    <t>Supplies &amp; Materials</t>
  </si>
  <si>
    <t>Accountable Forms</t>
  </si>
  <si>
    <t>Animal/Zooligical Supplial Exps.</t>
  </si>
  <si>
    <t>Food Supplies Expenses</t>
  </si>
  <si>
    <t>Drugs &amp; Medicines Expenses</t>
  </si>
  <si>
    <t>Med.Dental &amp; Lab.Supplies Exps.</t>
  </si>
  <si>
    <t>Fuel, Olis &amp; Lubricants Expenses</t>
  </si>
  <si>
    <t>Fuel, Oils &amp; Lub. Exps.(Vehicles)</t>
  </si>
  <si>
    <t>Fuel, Oils &amp; Lub. Exps.(Trucks)</t>
  </si>
  <si>
    <t>Agricultural and Marine Sup.Exps</t>
  </si>
  <si>
    <t>Other Supplies &amp; Mat. Exps.</t>
  </si>
  <si>
    <t>Other Supplies &amp; Mat. Exps.(Vehicles)</t>
  </si>
  <si>
    <t>Water Expenses</t>
  </si>
  <si>
    <t>Electricity Expenses</t>
  </si>
  <si>
    <t>Telephone &amp; Internet Services</t>
  </si>
  <si>
    <t>Extraordinary &amp; Misc. Exps. (DF)</t>
  </si>
  <si>
    <t>Repair &amp; Maint. Building &amp; Struc.</t>
  </si>
  <si>
    <t>Repair &amp; Maint.- Transpo Eqpts.</t>
  </si>
  <si>
    <t>Repair &amp; Maintenance</t>
  </si>
  <si>
    <t>Insurance Expenses</t>
  </si>
  <si>
    <t>Representation Expenses</t>
  </si>
  <si>
    <t>Rent Expenses</t>
  </si>
  <si>
    <t>Other M.O.E.</t>
  </si>
  <si>
    <t>Health Fac.Enhancement Prog.</t>
  </si>
  <si>
    <t>Sustainable Livelihood Prog.</t>
  </si>
  <si>
    <t>Assistance to Ind.in Crisis Sit.</t>
  </si>
  <si>
    <t>Total M.O.O.E.</t>
  </si>
  <si>
    <t>3.2</t>
  </si>
  <si>
    <t>Capital Outlays:</t>
  </si>
  <si>
    <t>Other Structures/Equipsm/Machrs.</t>
  </si>
  <si>
    <t>Total Capital Outlays</t>
  </si>
  <si>
    <t>3.3</t>
  </si>
  <si>
    <t>Special Purpose Appropriations:</t>
  </si>
  <si>
    <t>20% Development Fund</t>
  </si>
  <si>
    <t>5% LDRRM Fund</t>
  </si>
  <si>
    <t>Aid to Nat'l Gov't Agencies</t>
  </si>
  <si>
    <t>Aid to OSCA/PWDs</t>
  </si>
  <si>
    <t>Fund for Children's Welfare</t>
  </si>
  <si>
    <t>4 Ps Fund</t>
  </si>
  <si>
    <t>Ret.&amp;Terminal Leave Benefits</t>
  </si>
  <si>
    <t>Gender &amp; Dev't Fund</t>
  </si>
  <si>
    <t>-Community Dev't Program</t>
  </si>
  <si>
    <t>-Campaign for Peace &amp; Order</t>
  </si>
  <si>
    <t>-Clean and Green Program</t>
  </si>
  <si>
    <t>-Solid Waste Mgm't Program</t>
  </si>
  <si>
    <t>-Anti Drug Campaign Programs</t>
  </si>
  <si>
    <t xml:space="preserve">     and Activities</t>
  </si>
  <si>
    <t>Provisions for MDO</t>
  </si>
  <si>
    <t>PESO Programs &amp; Services</t>
  </si>
  <si>
    <t>Road Clearing/Maintenane</t>
  </si>
  <si>
    <t>Funds for Covid 19  PPAs</t>
  </si>
  <si>
    <t>Others (Traffic Aide, BFP</t>
  </si>
  <si>
    <t xml:space="preserve">    BJMP, etc.)</t>
  </si>
  <si>
    <t>Provision for BPLO</t>
  </si>
  <si>
    <t>Provision to LDRRMO</t>
  </si>
  <si>
    <t xml:space="preserve">Special Program for </t>
  </si>
  <si>
    <t>Employment of Students</t>
  </si>
  <si>
    <t>Total Special Purpose Appropriations:</t>
  </si>
  <si>
    <t>TOTAL APPROPRIATIONS:</t>
  </si>
  <si>
    <t>UNAPPROPRIATED BALANCE</t>
  </si>
  <si>
    <t>Prepared By:</t>
  </si>
  <si>
    <t>Approved By:</t>
  </si>
  <si>
    <t>GLORIA C. FERNANDEZ</t>
  </si>
  <si>
    <t xml:space="preserve">            MARIA THERESA R. PERALTA</t>
  </si>
  <si>
    <t>Municipal Budget Officer</t>
  </si>
  <si>
    <t xml:space="preserve">          Municipal    Mayor</t>
  </si>
  <si>
    <t>RECAPITULATION</t>
  </si>
  <si>
    <t>RECEIPTS: GENERAL FUND</t>
  </si>
  <si>
    <t>A. Local  Sources</t>
  </si>
  <si>
    <t xml:space="preserve">     Tax Revenue</t>
  </si>
  <si>
    <t xml:space="preserve">      Non-Tax Revenue</t>
  </si>
  <si>
    <t>B. External Sources</t>
  </si>
  <si>
    <t xml:space="preserve">     National Tax Allotment</t>
  </si>
  <si>
    <t>TOTAL AMOUNT AVAILABLE FOR APPROPRIATON -</t>
  </si>
  <si>
    <t xml:space="preserve">           GENERAL FUND</t>
  </si>
  <si>
    <t>RECEIPTS: OPERATION OF ECONOMIC ENTERPRISE</t>
  </si>
  <si>
    <t>A. Local Soruces</t>
  </si>
  <si>
    <t xml:space="preserve">     Business Income</t>
  </si>
  <si>
    <t>TOTAL AVAILABLE APPROPRIATIONS- OPERATION</t>
  </si>
  <si>
    <t xml:space="preserve">     OF ECONOMIC ENTERPRISE</t>
  </si>
  <si>
    <t>TOTAL AVAILABLE RESOURCES FOR APPROPRIATIONS</t>
  </si>
  <si>
    <t>TOTAL CURRENT OPERATING EXPENDITURES</t>
  </si>
  <si>
    <t xml:space="preserve">     General Fund</t>
  </si>
  <si>
    <t xml:space="preserve">      Operation of Economic Enterprise</t>
  </si>
  <si>
    <t>TOTAL SPECIAL PURPOSE APPROPRIATIONS</t>
  </si>
  <si>
    <t xml:space="preserve">     Operations of Economic Enterprise</t>
  </si>
  <si>
    <t>TOTAL CAPITAL OUTLAY</t>
  </si>
  <si>
    <t>TOTAL ANNUAL APPROPRIATIONS</t>
  </si>
</sst>
</file>

<file path=xl/styles.xml><?xml version="1.0" encoding="utf-8"?>
<styleSheet xmlns="http://schemas.openxmlformats.org/spreadsheetml/2006/main">
  <numFmts count="1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" fontId="4" fillId="0" borderId="10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26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left"/>
    </xf>
    <xf numFmtId="0" fontId="4" fillId="0" borderId="14" xfId="0" applyFont="1" applyBorder="1" applyAlignment="1">
      <alignment/>
    </xf>
    <xf numFmtId="0" fontId="4" fillId="0" borderId="28" xfId="0" applyFont="1" applyBorder="1" applyAlignment="1" quotePrefix="1">
      <alignment horizontal="left"/>
    </xf>
    <xf numFmtId="0" fontId="4" fillId="0" borderId="29" xfId="0" applyFont="1" applyBorder="1" applyAlignment="1" quotePrefix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0" fontId="4" fillId="0" borderId="37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4" fillId="0" borderId="13" xfId="0" applyNumberFormat="1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 quotePrefix="1">
      <alignment horizontal="center"/>
    </xf>
    <xf numFmtId="4" fontId="4" fillId="0" borderId="11" xfId="0" applyNumberFormat="1" applyFont="1" applyBorder="1" applyAlignment="1">
      <alignment/>
    </xf>
    <xf numFmtId="0" fontId="4" fillId="0" borderId="35" xfId="0" applyFont="1" applyBorder="1" applyAlignment="1" quotePrefix="1">
      <alignment horizontal="left"/>
    </xf>
    <xf numFmtId="4" fontId="4" fillId="0" borderId="2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0" fontId="4" fillId="0" borderId="29" xfId="0" applyFont="1" applyBorder="1" applyAlignment="1" quotePrefix="1">
      <alignment horizontal="left"/>
    </xf>
    <xf numFmtId="0" fontId="4" fillId="0" borderId="40" xfId="0" applyFont="1" applyBorder="1" applyAlignment="1" quotePrefix="1">
      <alignment horizontal="left"/>
    </xf>
    <xf numFmtId="4" fontId="4" fillId="0" borderId="4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 quotePrefix="1">
      <alignment horizontal="center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4" fontId="0" fillId="0" borderId="12" xfId="0" applyNumberFormat="1" applyFont="1" applyBorder="1" applyAlignment="1" quotePrefix="1">
      <alignment horizontal="right"/>
    </xf>
    <xf numFmtId="4" fontId="0" fillId="0" borderId="12" xfId="0" applyNumberFormat="1" applyFont="1" applyBorder="1" applyAlignment="1" quotePrefix="1">
      <alignment horizontal="center"/>
    </xf>
    <xf numFmtId="4" fontId="0" fillId="0" borderId="10" xfId="0" applyNumberFormat="1" applyFont="1" applyBorder="1" applyAlignment="1" quotePrefix="1">
      <alignment horizontal="center"/>
    </xf>
    <xf numFmtId="4" fontId="0" fillId="0" borderId="10" xfId="0" applyNumberFormat="1" applyFont="1" applyBorder="1" applyAlignment="1" quotePrefix="1">
      <alignment horizontal="right"/>
    </xf>
    <xf numFmtId="4" fontId="0" fillId="0" borderId="13" xfId="0" applyNumberFormat="1" applyFont="1" applyBorder="1" applyAlignment="1" quotePrefix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4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4" fontId="1" fillId="0" borderId="26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4" fontId="0" fillId="0" borderId="26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45" xfId="0" applyNumberFormat="1" applyFont="1" applyBorder="1" applyAlignment="1">
      <alignment horizontal="right"/>
    </xf>
    <xf numFmtId="4" fontId="1" fillId="0" borderId="4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2" xfId="0" applyNumberFormat="1" applyFont="1" applyBorder="1" applyAlignment="1" quotePrefix="1">
      <alignment horizontal="right" vertical="center"/>
    </xf>
    <xf numFmtId="4" fontId="1" fillId="0" borderId="27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50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Border="1" applyAlignment="1" quotePrefix="1">
      <alignment horizontal="right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top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left"/>
    </xf>
    <xf numFmtId="4" fontId="0" fillId="0" borderId="51" xfId="0" applyNumberFormat="1" applyFont="1" applyBorder="1" applyAlignment="1">
      <alignment horizontal="right"/>
    </xf>
    <xf numFmtId="4" fontId="0" fillId="0" borderId="12" xfId="0" applyNumberFormat="1" applyFont="1" applyBorder="1" applyAlignment="1" quotePrefix="1">
      <alignment/>
    </xf>
    <xf numFmtId="4" fontId="0" fillId="0" borderId="13" xfId="0" applyNumberFormat="1" applyFont="1" applyBorder="1" applyAlignment="1" quotePrefix="1">
      <alignment/>
    </xf>
    <xf numFmtId="4" fontId="0" fillId="0" borderId="29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4" fontId="0" fillId="0" borderId="38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1" fillId="0" borderId="26" xfId="0" applyNumberFormat="1" applyFont="1" applyBorder="1" applyAlignment="1" quotePrefix="1">
      <alignment horizontal="right"/>
    </xf>
    <xf numFmtId="4" fontId="1" fillId="0" borderId="26" xfId="0" applyNumberFormat="1" applyFont="1" applyBorder="1" applyAlignment="1">
      <alignment/>
    </xf>
    <xf numFmtId="0" fontId="1" fillId="0" borderId="53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10" xfId="0" applyNumberFormat="1" applyFont="1" applyBorder="1" applyAlignment="1" quotePrefix="1">
      <alignment horizontal="right" vertical="center"/>
    </xf>
    <xf numFmtId="4" fontId="0" fillId="0" borderId="13" xfId="0" applyNumberFormat="1" applyFont="1" applyBorder="1" applyAlignment="1" quotePrefix="1">
      <alignment horizontal="right" vertical="center"/>
    </xf>
    <xf numFmtId="4" fontId="1" fillId="0" borderId="1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52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 quotePrefix="1">
      <alignment/>
    </xf>
    <xf numFmtId="4" fontId="0" fillId="0" borderId="13" xfId="0" applyNumberFormat="1" applyFont="1" applyBorder="1" applyAlignment="1" quotePrefix="1">
      <alignment/>
    </xf>
    <xf numFmtId="4" fontId="1" fillId="0" borderId="2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4" fontId="1" fillId="0" borderId="55" xfId="0" applyNumberFormat="1" applyFont="1" applyBorder="1" applyAlignment="1">
      <alignment horizontal="right"/>
    </xf>
    <xf numFmtId="4" fontId="1" fillId="0" borderId="56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0" fillId="0" borderId="0" xfId="42" applyFont="1" applyFill="1" applyBorder="1" applyAlignment="1">
      <alignment/>
    </xf>
    <xf numFmtId="171" fontId="0" fillId="0" borderId="0" xfId="42" applyFont="1" applyFill="1" applyBorder="1" applyAlignment="1">
      <alignment horizontal="right"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Font="1" applyBorder="1" applyAlignment="1" quotePrefix="1">
      <alignment horizontal="center"/>
    </xf>
    <xf numFmtId="4" fontId="0" fillId="0" borderId="26" xfId="0" applyNumberFormat="1" applyFont="1" applyBorder="1" applyAlignment="1" quotePrefix="1">
      <alignment horizontal="center"/>
    </xf>
    <xf numFmtId="4" fontId="1" fillId="0" borderId="26" xfId="0" applyNumberFormat="1" applyFont="1" applyBorder="1" applyAlignment="1" quotePrefix="1">
      <alignment horizontal="center"/>
    </xf>
    <xf numFmtId="4" fontId="1" fillId="0" borderId="57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4" fontId="0" fillId="0" borderId="38" xfId="0" applyNumberFormat="1" applyFont="1" applyBorder="1" applyAlignment="1">
      <alignment horizontal="right"/>
    </xf>
    <xf numFmtId="14" fontId="0" fillId="0" borderId="12" xfId="0" applyNumberFormat="1" applyFont="1" applyBorder="1" applyAlignment="1" quotePrefix="1">
      <alignment horizontal="center"/>
    </xf>
    <xf numFmtId="4" fontId="2" fillId="0" borderId="0" xfId="0" applyNumberFormat="1" applyFont="1" applyFill="1" applyBorder="1" applyAlignment="1">
      <alignment/>
    </xf>
    <xf numFmtId="4" fontId="1" fillId="0" borderId="5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5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3" fillId="0" borderId="17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0" fontId="3" fillId="0" borderId="12" xfId="0" applyFont="1" applyBorder="1" applyAlignment="1" quotePrefix="1">
      <alignment horizontal="center"/>
    </xf>
    <xf numFmtId="0" fontId="3" fillId="0" borderId="15" xfId="0" applyFont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43" xfId="0" applyFont="1" applyBorder="1" applyAlignment="1">
      <alignment horizontal="left"/>
    </xf>
    <xf numFmtId="4" fontId="4" fillId="0" borderId="12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4" fontId="3" fillId="0" borderId="52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0" fontId="4" fillId="0" borderId="59" xfId="0" applyFont="1" applyBorder="1" applyAlignment="1">
      <alignment/>
    </xf>
    <xf numFmtId="0" fontId="3" fillId="0" borderId="27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0" fontId="1" fillId="0" borderId="5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0" fillId="0" borderId="21" xfId="0" applyFont="1" applyBorder="1" applyAlignment="1" quotePrefix="1">
      <alignment horizontal="center"/>
    </xf>
    <xf numFmtId="4" fontId="0" fillId="0" borderId="61" xfId="0" applyNumberFormat="1" applyFont="1" applyBorder="1" applyAlignment="1">
      <alignment/>
    </xf>
    <xf numFmtId="4" fontId="1" fillId="0" borderId="62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3" xfId="0" applyNumberFormat="1" applyFont="1" applyBorder="1" applyAlignment="1" quotePrefix="1">
      <alignment horizontal="center" vertical="center"/>
    </xf>
    <xf numFmtId="4" fontId="1" fillId="0" borderId="5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4" fontId="0" fillId="0" borderId="22" xfId="0" applyNumberFormat="1" applyFont="1" applyBorder="1" applyAlignment="1" quotePrefix="1">
      <alignment horizontal="center"/>
    </xf>
    <xf numFmtId="4" fontId="0" fillId="0" borderId="12" xfId="0" applyNumberFormat="1" applyFont="1" applyBorder="1" applyAlignment="1" quotePrefix="1">
      <alignment/>
    </xf>
    <xf numFmtId="0" fontId="2" fillId="0" borderId="15" xfId="0" applyFont="1" applyBorder="1" applyAlignment="1">
      <alignment/>
    </xf>
    <xf numFmtId="4" fontId="0" fillId="0" borderId="13" xfId="0" applyNumberFormat="1" applyFont="1" applyBorder="1" applyAlignment="1" quotePrefix="1">
      <alignment horizontal="center"/>
    </xf>
    <xf numFmtId="4" fontId="0" fillId="0" borderId="11" xfId="0" applyNumberFormat="1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1" fillId="0" borderId="5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4" fontId="0" fillId="0" borderId="11" xfId="0" applyNumberFormat="1" applyFont="1" applyBorder="1" applyAlignment="1" quotePrefix="1">
      <alignment horizontal="right"/>
    </xf>
    <xf numFmtId="4" fontId="0" fillId="0" borderId="20" xfId="0" applyNumberFormat="1" applyFont="1" applyBorder="1" applyAlignment="1" quotePrefix="1">
      <alignment horizontal="right"/>
    </xf>
    <xf numFmtId="4" fontId="0" fillId="0" borderId="63" xfId="0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64" xfId="0" applyNumberFormat="1" applyFont="1" applyBorder="1" applyAlignment="1">
      <alignment horizontal="right"/>
    </xf>
    <xf numFmtId="4" fontId="1" fillId="0" borderId="65" xfId="0" applyNumberFormat="1" applyFont="1" applyBorder="1" applyAlignment="1">
      <alignment horizontal="right"/>
    </xf>
    <xf numFmtId="4" fontId="1" fillId="0" borderId="6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10" xfId="0" applyNumberFormat="1" applyFont="1" applyBorder="1" applyAlignment="1" quotePrefix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8" xfId="0" applyNumberFormat="1" applyFont="1" applyBorder="1" applyAlignment="1" quotePrefix="1">
      <alignment/>
    </xf>
    <xf numFmtId="4" fontId="0" fillId="0" borderId="11" xfId="0" applyNumberFormat="1" applyFont="1" applyBorder="1" applyAlignment="1" quotePrefix="1">
      <alignment/>
    </xf>
    <xf numFmtId="4" fontId="0" fillId="0" borderId="0" xfId="0" applyNumberFormat="1" applyFont="1" applyBorder="1" applyAlignment="1" quotePrefix="1">
      <alignment/>
    </xf>
    <xf numFmtId="0" fontId="0" fillId="0" borderId="21" xfId="0" applyBorder="1" applyAlignment="1">
      <alignment/>
    </xf>
    <xf numFmtId="4" fontId="1" fillId="0" borderId="40" xfId="0" applyNumberFormat="1" applyFont="1" applyBorder="1" applyAlignment="1">
      <alignment horizontal="right"/>
    </xf>
    <xf numFmtId="4" fontId="1" fillId="0" borderId="57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43" xfId="0" applyFont="1" applyBorder="1" applyAlignment="1">
      <alignment/>
    </xf>
    <xf numFmtId="4" fontId="0" fillId="0" borderId="44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4" fontId="1" fillId="0" borderId="21" xfId="0" applyNumberFormat="1" applyFont="1" applyBorder="1" applyAlignment="1">
      <alignment horizontal="right"/>
    </xf>
    <xf numFmtId="0" fontId="5" fillId="0" borderId="5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5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5" fillId="0" borderId="3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37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2" fillId="0" borderId="12" xfId="0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Border="1" applyAlignment="1" quotePrefix="1">
      <alignment horizontal="center"/>
    </xf>
    <xf numFmtId="4" fontId="0" fillId="0" borderId="24" xfId="0" applyNumberFormat="1" applyFont="1" applyBorder="1" applyAlignment="1">
      <alignment/>
    </xf>
    <xf numFmtId="4" fontId="0" fillId="0" borderId="67" xfId="0" applyNumberFormat="1" applyFont="1" applyBorder="1" applyAlignment="1">
      <alignment/>
    </xf>
    <xf numFmtId="4" fontId="1" fillId="0" borderId="68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" fontId="0" fillId="0" borderId="10" xfId="0" applyNumberFormat="1" applyFont="1" applyBorder="1" applyAlignment="1" quotePrefix="1">
      <alignment horizontal="center" vertical="center"/>
    </xf>
    <xf numFmtId="4" fontId="1" fillId="0" borderId="26" xfId="0" applyNumberFormat="1" applyFont="1" applyBorder="1" applyAlignment="1" quotePrefix="1">
      <alignment horizontal="center" vertical="center"/>
    </xf>
    <xf numFmtId="4" fontId="1" fillId="0" borderId="35" xfId="0" applyNumberFormat="1" applyFont="1" applyBorder="1" applyAlignment="1" quotePrefix="1">
      <alignment horizontal="center" vertical="center"/>
    </xf>
    <xf numFmtId="4" fontId="0" fillId="0" borderId="35" xfId="0" applyNumberFormat="1" applyFont="1" applyBorder="1" applyAlignment="1">
      <alignment/>
    </xf>
    <xf numFmtId="4" fontId="1" fillId="0" borderId="69" xfId="0" applyNumberFormat="1" applyFont="1" applyBorder="1" applyAlignment="1">
      <alignment horizontal="right"/>
    </xf>
    <xf numFmtId="4" fontId="1" fillId="0" borderId="70" xfId="0" applyNumberFormat="1" applyFont="1" applyBorder="1" applyAlignment="1">
      <alignment horizontal="right"/>
    </xf>
    <xf numFmtId="4" fontId="1" fillId="0" borderId="12" xfId="0" applyNumberFormat="1" applyFont="1" applyBorder="1" applyAlignment="1" quotePrefix="1">
      <alignment horizontal="right"/>
    </xf>
    <xf numFmtId="4" fontId="0" fillId="0" borderId="32" xfId="0" applyNumberFormat="1" applyFont="1" applyBorder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43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4" fontId="0" fillId="0" borderId="21" xfId="0" applyNumberFormat="1" applyFont="1" applyBorder="1" applyAlignment="1" quotePrefix="1">
      <alignment horizontal="right"/>
    </xf>
    <xf numFmtId="4" fontId="0" fillId="0" borderId="37" xfId="0" applyNumberFormat="1" applyFont="1" applyBorder="1" applyAlignment="1" quotePrefix="1">
      <alignment horizontal="right"/>
    </xf>
    <xf numFmtId="4" fontId="1" fillId="0" borderId="7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4" fontId="0" fillId="0" borderId="43" xfId="0" applyNumberFormat="1" applyFont="1" applyFill="1" applyBorder="1" applyAlignment="1">
      <alignment horizontal="right"/>
    </xf>
    <xf numFmtId="0" fontId="0" fillId="0" borderId="72" xfId="0" applyBorder="1" applyAlignment="1">
      <alignment/>
    </xf>
    <xf numFmtId="4" fontId="0" fillId="0" borderId="19" xfId="0" applyNumberFormat="1" applyFont="1" applyBorder="1" applyAlignment="1" quotePrefix="1">
      <alignment horizontal="right"/>
    </xf>
    <xf numFmtId="4" fontId="0" fillId="0" borderId="41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 quotePrefix="1">
      <alignment horizontal="right"/>
    </xf>
    <xf numFmtId="4" fontId="8" fillId="0" borderId="0" xfId="0" applyNumberFormat="1" applyFont="1" applyBorder="1" applyAlignment="1" quotePrefix="1">
      <alignment horizontal="center"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0" xfId="0" applyFont="1" applyBorder="1" applyAlignment="1">
      <alignment/>
    </xf>
    <xf numFmtId="0" fontId="8" fillId="0" borderId="5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 quotePrefix="1">
      <alignment horizontal="center"/>
    </xf>
    <xf numFmtId="0" fontId="9" fillId="0" borderId="29" xfId="0" applyFont="1" applyBorder="1" applyAlignment="1" quotePrefix="1">
      <alignment horizontal="center"/>
    </xf>
    <xf numFmtId="0" fontId="9" fillId="0" borderId="11" xfId="0" applyFont="1" applyBorder="1" applyAlignment="1" quotePrefix="1">
      <alignment horizontal="center"/>
    </xf>
    <xf numFmtId="0" fontId="8" fillId="0" borderId="15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center"/>
    </xf>
    <xf numFmtId="4" fontId="5" fillId="0" borderId="12" xfId="0" applyNumberFormat="1" applyFont="1" applyBorder="1" applyAlignment="1" quotePrefix="1">
      <alignment horizontal="center"/>
    </xf>
    <xf numFmtId="4" fontId="4" fillId="0" borderId="10" xfId="0" applyNumberFormat="1" applyFont="1" applyBorder="1" applyAlignment="1" quotePrefix="1">
      <alignment horizontal="center"/>
    </xf>
    <xf numFmtId="0" fontId="9" fillId="0" borderId="15" xfId="0" applyFont="1" applyBorder="1" applyAlignment="1">
      <alignment/>
    </xf>
    <xf numFmtId="4" fontId="8" fillId="0" borderId="12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4" fontId="8" fillId="0" borderId="12" xfId="0" applyNumberFormat="1" applyFont="1" applyBorder="1" applyAlignment="1" quotePrefix="1">
      <alignment horizontal="right"/>
    </xf>
    <xf numFmtId="4" fontId="8" fillId="0" borderId="10" xfId="0" applyNumberFormat="1" applyFont="1" applyBorder="1" applyAlignment="1" quotePrefix="1">
      <alignment horizontal="right"/>
    </xf>
    <xf numFmtId="4" fontId="8" fillId="0" borderId="12" xfId="0" applyNumberFormat="1" applyFont="1" applyBorder="1" applyAlignment="1" quotePrefix="1">
      <alignment horizontal="center"/>
    </xf>
    <xf numFmtId="4" fontId="9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9" fillId="0" borderId="73" xfId="0" applyNumberFormat="1" applyFont="1" applyBorder="1" applyAlignment="1" quotePrefix="1">
      <alignment horizontal="center"/>
    </xf>
    <xf numFmtId="4" fontId="9" fillId="0" borderId="73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4" fontId="9" fillId="0" borderId="74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8" fillId="0" borderId="11" xfId="0" applyNumberFormat="1" applyFont="1" applyBorder="1" applyAlignment="1" quotePrefix="1">
      <alignment horizontal="right"/>
    </xf>
    <xf numFmtId="4" fontId="8" fillId="0" borderId="73" xfId="0" applyNumberFormat="1" applyFont="1" applyBorder="1" applyAlignment="1" quotePrefix="1">
      <alignment horizontal="right"/>
    </xf>
    <xf numFmtId="0" fontId="8" fillId="0" borderId="12" xfId="0" applyFont="1" applyBorder="1" applyAlignment="1">
      <alignment/>
    </xf>
    <xf numFmtId="4" fontId="9" fillId="0" borderId="73" xfId="0" applyNumberFormat="1" applyFont="1" applyBorder="1" applyAlignment="1" quotePrefix="1">
      <alignment horizontal="right"/>
    </xf>
    <xf numFmtId="4" fontId="8" fillId="0" borderId="73" xfId="0" applyNumberFormat="1" applyFont="1" applyBorder="1" applyAlignment="1" quotePrefix="1">
      <alignment horizontal="center"/>
    </xf>
    <xf numFmtId="0" fontId="9" fillId="0" borderId="19" xfId="0" applyFont="1" applyBorder="1" applyAlignment="1">
      <alignment/>
    </xf>
    <xf numFmtId="4" fontId="8" fillId="0" borderId="11" xfId="0" applyNumberFormat="1" applyFont="1" applyBorder="1" applyAlignment="1" quotePrefix="1">
      <alignment horizontal="center"/>
    </xf>
    <xf numFmtId="4" fontId="9" fillId="0" borderId="26" xfId="0" applyNumberFormat="1" applyFont="1" applyBorder="1" applyAlignment="1">
      <alignment horizontal="right"/>
    </xf>
    <xf numFmtId="0" fontId="8" fillId="0" borderId="47" xfId="0" applyFont="1" applyBorder="1" applyAlignment="1">
      <alignment/>
    </xf>
    <xf numFmtId="4" fontId="8" fillId="0" borderId="54" xfId="0" applyNumberFormat="1" applyFont="1" applyBorder="1" applyAlignment="1">
      <alignment horizontal="right"/>
    </xf>
    <xf numFmtId="4" fontId="8" fillId="0" borderId="54" xfId="0" applyNumberFormat="1" applyFont="1" applyBorder="1" applyAlignment="1" quotePrefix="1">
      <alignment horizontal="center"/>
    </xf>
    <xf numFmtId="4" fontId="9" fillId="0" borderId="5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 quotePrefix="1">
      <alignment horizontal="center"/>
    </xf>
    <xf numFmtId="4" fontId="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65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 quotePrefix="1">
      <alignment horizontal="left"/>
    </xf>
    <xf numFmtId="0" fontId="4" fillId="0" borderId="20" xfId="0" applyFont="1" applyBorder="1" applyAlignment="1" quotePrefix="1">
      <alignment horizontal="left"/>
    </xf>
    <xf numFmtId="0" fontId="4" fillId="0" borderId="18" xfId="0" applyFont="1" applyBorder="1" applyAlignment="1">
      <alignment/>
    </xf>
    <xf numFmtId="0" fontId="4" fillId="0" borderId="50" xfId="0" applyFont="1" applyBorder="1" applyAlignment="1" quotePrefix="1">
      <alignment horizontal="left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49" xfId="0" applyFont="1" applyBorder="1" applyAlignment="1" quotePrefix="1">
      <alignment horizontal="center"/>
    </xf>
    <xf numFmtId="0" fontId="4" fillId="0" borderId="47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left"/>
    </xf>
    <xf numFmtId="0" fontId="0" fillId="0" borderId="43" xfId="0" applyBorder="1" applyAlignment="1">
      <alignment/>
    </xf>
    <xf numFmtId="4" fontId="4" fillId="0" borderId="27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4" fillId="0" borderId="76" xfId="0" applyNumberFormat="1" applyFont="1" applyBorder="1" applyAlignment="1" quotePrefix="1">
      <alignment horizontal="right"/>
    </xf>
    <xf numFmtId="0" fontId="3" fillId="0" borderId="20" xfId="0" applyFont="1" applyBorder="1" applyAlignment="1" quotePrefix="1">
      <alignment horizontal="left"/>
    </xf>
    <xf numFmtId="0" fontId="3" fillId="0" borderId="11" xfId="0" applyFont="1" applyBorder="1" applyAlignment="1" quotePrefix="1">
      <alignment horizontal="left"/>
    </xf>
    <xf numFmtId="4" fontId="3" fillId="0" borderId="18" xfId="0" applyNumberFormat="1" applyFont="1" applyBorder="1" applyAlignment="1" quotePrefix="1">
      <alignment horizontal="right"/>
    </xf>
    <xf numFmtId="4" fontId="3" fillId="0" borderId="77" xfId="0" applyNumberFormat="1" applyFont="1" applyBorder="1" applyAlignment="1" quotePrefix="1">
      <alignment horizontal="right"/>
    </xf>
    <xf numFmtId="0" fontId="3" fillId="0" borderId="77" xfId="0" applyFont="1" applyBorder="1" applyAlignment="1" quotePrefix="1">
      <alignment horizontal="left"/>
    </xf>
    <xf numFmtId="0" fontId="3" fillId="0" borderId="18" xfId="0" applyFont="1" applyBorder="1" applyAlignment="1">
      <alignment/>
    </xf>
    <xf numFmtId="4" fontId="4" fillId="0" borderId="26" xfId="0" applyNumberFormat="1" applyFont="1" applyBorder="1" applyAlignment="1" quotePrefix="1">
      <alignment horizontal="right" vertical="center"/>
    </xf>
    <xf numFmtId="0" fontId="3" fillId="0" borderId="19" xfId="0" applyFont="1" applyBorder="1" applyAlignment="1">
      <alignment/>
    </xf>
    <xf numFmtId="4" fontId="3" fillId="0" borderId="63" xfId="0" applyNumberFormat="1" applyFont="1" applyBorder="1" applyAlignment="1" quotePrefix="1">
      <alignment horizontal="right"/>
    </xf>
    <xf numFmtId="4" fontId="3" fillId="0" borderId="20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 quotePrefix="1">
      <alignment horizontal="right"/>
    </xf>
    <xf numFmtId="0" fontId="3" fillId="0" borderId="18" xfId="0" applyFont="1" applyBorder="1" applyAlignment="1" quotePrefix="1">
      <alignment horizontal="left"/>
    </xf>
    <xf numFmtId="0" fontId="3" fillId="0" borderId="12" xfId="0" applyFont="1" applyBorder="1" applyAlignment="1" quotePrefix="1">
      <alignment horizontal="left"/>
    </xf>
    <xf numFmtId="4" fontId="3" fillId="0" borderId="18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3" fillId="0" borderId="49" xfId="0" applyFont="1" applyBorder="1" applyAlignment="1" quotePrefix="1">
      <alignment horizontal="center"/>
    </xf>
    <xf numFmtId="0" fontId="3" fillId="0" borderId="47" xfId="0" applyFont="1" applyBorder="1" applyAlignment="1" quotePrefix="1">
      <alignment horizontal="center"/>
    </xf>
    <xf numFmtId="4" fontId="3" fillId="0" borderId="22" xfId="0" applyNumberFormat="1" applyFont="1" applyBorder="1" applyAlignment="1">
      <alignment horizontal="right"/>
    </xf>
    <xf numFmtId="0" fontId="3" fillId="0" borderId="17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7" xfId="0" applyFont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10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8" fillId="0" borderId="12" xfId="0" applyFont="1" applyBorder="1" applyAlignment="1">
      <alignment horizontal="center"/>
    </xf>
    <xf numFmtId="171" fontId="8" fillId="0" borderId="12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13" xfId="0" applyNumberFormat="1" applyFont="1" applyBorder="1" applyAlignment="1">
      <alignment/>
    </xf>
    <xf numFmtId="4" fontId="8" fillId="0" borderId="12" xfId="0" applyNumberFormat="1" applyFont="1" applyBorder="1" applyAlignment="1">
      <alignment horizontal="center"/>
    </xf>
    <xf numFmtId="171" fontId="8" fillId="0" borderId="12" xfId="0" applyNumberFormat="1" applyFont="1" applyBorder="1" applyAlignment="1" quotePrefix="1">
      <alignment horizontal="center"/>
    </xf>
    <xf numFmtId="171" fontId="0" fillId="0" borderId="10" xfId="0" applyNumberFormat="1" applyFont="1" applyBorder="1" applyAlignment="1">
      <alignment horizontal="right"/>
    </xf>
    <xf numFmtId="171" fontId="0" fillId="0" borderId="13" xfId="0" applyNumberFormat="1" applyFont="1" applyBorder="1" applyAlignment="1">
      <alignment horizontal="right"/>
    </xf>
    <xf numFmtId="171" fontId="8" fillId="0" borderId="12" xfId="0" applyNumberFormat="1" applyFont="1" applyBorder="1" applyAlignment="1">
      <alignment horizontal="right"/>
    </xf>
    <xf numFmtId="171" fontId="0" fillId="0" borderId="10" xfId="0" applyNumberFormat="1" applyFont="1" applyBorder="1" applyAlignment="1" quotePrefix="1">
      <alignment horizontal="right"/>
    </xf>
    <xf numFmtId="171" fontId="0" fillId="0" borderId="13" xfId="0" applyNumberFormat="1" applyFont="1" applyBorder="1" applyAlignment="1" quotePrefix="1">
      <alignment horizontal="right"/>
    </xf>
    <xf numFmtId="171" fontId="0" fillId="0" borderId="10" xfId="0" applyNumberFormat="1" applyFont="1" applyBorder="1" applyAlignment="1" quotePrefix="1">
      <alignment horizontal="center"/>
    </xf>
    <xf numFmtId="171" fontId="0" fillId="0" borderId="13" xfId="0" applyNumberFormat="1" applyFont="1" applyBorder="1" applyAlignment="1" quotePrefix="1">
      <alignment horizontal="center"/>
    </xf>
    <xf numFmtId="171" fontId="0" fillId="0" borderId="12" xfId="0" applyNumberFormat="1" applyFont="1" applyBorder="1" applyAlignment="1">
      <alignment horizontal="right"/>
    </xf>
    <xf numFmtId="0" fontId="8" fillId="0" borderId="15" xfId="0" applyFont="1" applyBorder="1" applyAlignment="1" quotePrefix="1">
      <alignment/>
    </xf>
    <xf numFmtId="49" fontId="8" fillId="0" borderId="15" xfId="0" applyNumberFormat="1" applyFont="1" applyBorder="1" applyAlignment="1" quotePrefix="1">
      <alignment/>
    </xf>
    <xf numFmtId="4" fontId="8" fillId="0" borderId="10" xfId="0" applyNumberFormat="1" applyFont="1" applyBorder="1" applyAlignment="1" quotePrefix="1">
      <alignment horizontal="center"/>
    </xf>
    <xf numFmtId="0" fontId="8" fillId="0" borderId="27" xfId="0" applyNumberFormat="1" applyFont="1" applyBorder="1" applyAlignment="1">
      <alignment horizontal="center"/>
    </xf>
    <xf numFmtId="171" fontId="4" fillId="0" borderId="26" xfId="0" applyNumberFormat="1" applyFont="1" applyBorder="1" applyAlignment="1">
      <alignment horizontal="right"/>
    </xf>
    <xf numFmtId="171" fontId="4" fillId="0" borderId="78" xfId="0" applyNumberFormat="1" applyFont="1" applyBorder="1" applyAlignment="1">
      <alignment horizontal="right"/>
    </xf>
    <xf numFmtId="0" fontId="9" fillId="0" borderId="79" xfId="0" applyFont="1" applyBorder="1" applyAlignment="1">
      <alignment/>
    </xf>
    <xf numFmtId="4" fontId="8" fillId="0" borderId="54" xfId="0" applyNumberFormat="1" applyFont="1" applyBorder="1" applyAlignment="1">
      <alignment horizontal="center"/>
    </xf>
    <xf numFmtId="171" fontId="8" fillId="0" borderId="54" xfId="0" applyNumberFormat="1" applyFont="1" applyBorder="1" applyAlignment="1">
      <alignment horizontal="right"/>
    </xf>
    <xf numFmtId="171" fontId="0" fillId="0" borderId="54" xfId="0" applyNumberFormat="1" applyFont="1" applyBorder="1" applyAlignment="1">
      <alignment horizontal="right"/>
    </xf>
    <xf numFmtId="0" fontId="9" fillId="0" borderId="43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171" fontId="8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 quotePrefix="1">
      <alignment horizontal="center"/>
    </xf>
    <xf numFmtId="0" fontId="29" fillId="0" borderId="50" xfId="0" applyFont="1" applyBorder="1" applyAlignment="1">
      <alignment horizontal="left" wrapText="1"/>
    </xf>
    <xf numFmtId="0" fontId="29" fillId="0" borderId="37" xfId="0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171" fontId="9" fillId="0" borderId="12" xfId="0" applyNumberFormat="1" applyFont="1" applyBorder="1" applyAlignment="1">
      <alignment horizontal="right"/>
    </xf>
    <xf numFmtId="171" fontId="1" fillId="0" borderId="12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171" fontId="9" fillId="0" borderId="29" xfId="0" applyNumberFormat="1" applyFont="1" applyBorder="1" applyAlignment="1">
      <alignment horizontal="right"/>
    </xf>
    <xf numFmtId="171" fontId="1" fillId="0" borderId="11" xfId="0" applyNumberFormat="1" applyFont="1" applyBorder="1" applyAlignment="1">
      <alignment horizontal="right"/>
    </xf>
    <xf numFmtId="0" fontId="7" fillId="0" borderId="59" xfId="0" applyFont="1" applyBorder="1" applyAlignment="1">
      <alignment/>
    </xf>
    <xf numFmtId="0" fontId="7" fillId="0" borderId="10" xfId="0" applyFont="1" applyBorder="1" applyAlignment="1">
      <alignment horizontal="center"/>
    </xf>
    <xf numFmtId="171" fontId="9" fillId="0" borderId="26" xfId="0" applyNumberFormat="1" applyFont="1" applyBorder="1" applyAlignment="1">
      <alignment/>
    </xf>
    <xf numFmtId="171" fontId="4" fillId="0" borderId="27" xfId="0" applyNumberFormat="1" applyFont="1" applyBorder="1" applyAlignment="1">
      <alignment/>
    </xf>
    <xf numFmtId="171" fontId="1" fillId="0" borderId="57" xfId="0" applyNumberFormat="1" applyFont="1" applyBorder="1" applyAlignment="1">
      <alignment horizontal="left"/>
    </xf>
    <xf numFmtId="0" fontId="8" fillId="0" borderId="54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50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29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37" xfId="0" applyFont="1" applyBorder="1" applyAlignment="1" quotePrefix="1">
      <alignment horizontal="center"/>
    </xf>
    <xf numFmtId="0" fontId="29" fillId="0" borderId="12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3" xfId="0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 quotePrefix="1">
      <alignment horizontal="right"/>
    </xf>
    <xf numFmtId="4" fontId="8" fillId="0" borderId="20" xfId="0" applyNumberFormat="1" applyFont="1" applyBorder="1" applyAlignment="1">
      <alignment horizontal="right"/>
    </xf>
    <xf numFmtId="4" fontId="9" fillId="0" borderId="80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8" xfId="0" applyNumberFormat="1" applyFont="1" applyBorder="1" applyAlignment="1" quotePrefix="1">
      <alignment horizontal="right"/>
    </xf>
    <xf numFmtId="4" fontId="8" fillId="0" borderId="13" xfId="0" applyNumberFormat="1" applyFont="1" applyBorder="1" applyAlignment="1" quotePrefix="1">
      <alignment horizontal="center"/>
    </xf>
    <xf numFmtId="4" fontId="8" fillId="0" borderId="18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74" xfId="0" applyFont="1" applyBorder="1" applyAlignment="1">
      <alignment/>
    </xf>
    <xf numFmtId="0" fontId="7" fillId="0" borderId="73" xfId="0" applyFont="1" applyBorder="1" applyAlignment="1">
      <alignment/>
    </xf>
    <xf numFmtId="4" fontId="9" fillId="0" borderId="73" xfId="0" applyNumberFormat="1" applyFont="1" applyBorder="1" applyAlignment="1">
      <alignment/>
    </xf>
    <xf numFmtId="4" fontId="4" fillId="0" borderId="80" xfId="0" applyNumberFormat="1" applyFont="1" applyBorder="1" applyAlignment="1">
      <alignment horizontal="right"/>
    </xf>
    <xf numFmtId="0" fontId="9" fillId="0" borderId="59" xfId="0" applyFont="1" applyBorder="1" applyAlignment="1">
      <alignment/>
    </xf>
    <xf numFmtId="4" fontId="9" fillId="0" borderId="26" xfId="0" applyNumberFormat="1" applyFont="1" applyBorder="1" applyAlignment="1" quotePrefix="1">
      <alignment horizontal="right"/>
    </xf>
    <xf numFmtId="4" fontId="9" fillId="0" borderId="26" xfId="0" applyNumberFormat="1" applyFont="1" applyBorder="1" applyAlignment="1" quotePrefix="1">
      <alignment horizontal="center"/>
    </xf>
    <xf numFmtId="4" fontId="9" fillId="0" borderId="26" xfId="0" applyNumberFormat="1" applyFont="1" applyBorder="1" applyAlignment="1">
      <alignment/>
    </xf>
    <xf numFmtId="4" fontId="4" fillId="0" borderId="57" xfId="0" applyNumberFormat="1" applyFont="1" applyBorder="1" applyAlignment="1">
      <alignment horizontal="right"/>
    </xf>
    <xf numFmtId="0" fontId="6" fillId="0" borderId="50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9" xfId="0" applyFont="1" applyBorder="1" applyAlignment="1" quotePrefix="1">
      <alignment horizontal="center"/>
    </xf>
    <xf numFmtId="0" fontId="10" fillId="0" borderId="11" xfId="0" applyFont="1" applyBorder="1" applyAlignment="1" quotePrefix="1">
      <alignment horizontal="center"/>
    </xf>
    <xf numFmtId="0" fontId="10" fillId="0" borderId="37" xfId="0" applyFont="1" applyBorder="1" applyAlignment="1" quotePrefix="1">
      <alignment horizontal="center"/>
    </xf>
    <xf numFmtId="4" fontId="0" fillId="0" borderId="49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0" fontId="8" fillId="0" borderId="12" xfId="0" applyFont="1" applyBorder="1" applyAlignment="1" quotePrefix="1">
      <alignment horizontal="center"/>
    </xf>
    <xf numFmtId="4" fontId="8" fillId="0" borderId="13" xfId="0" applyNumberFormat="1" applyFont="1" applyBorder="1" applyAlignment="1">
      <alignment/>
    </xf>
    <xf numFmtId="0" fontId="8" fillId="0" borderId="73" xfId="0" applyFont="1" applyBorder="1" applyAlignment="1" quotePrefix="1">
      <alignment horizontal="center"/>
    </xf>
    <xf numFmtId="4" fontId="9" fillId="0" borderId="49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8" fillId="0" borderId="17" xfId="0" applyFont="1" applyBorder="1" applyAlignment="1" quotePrefix="1">
      <alignment horizontal="center"/>
    </xf>
    <xf numFmtId="4" fontId="9" fillId="0" borderId="11" xfId="0" applyNumberFormat="1" applyFont="1" applyBorder="1" applyAlignment="1" quotePrefix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0" fontId="7" fillId="0" borderId="47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0" fontId="6" fillId="0" borderId="0" xfId="0" applyFont="1" applyAlignment="1" quotePrefix="1">
      <alignment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0" fillId="0" borderId="50" xfId="0" applyFont="1" applyBorder="1" applyAlignment="1">
      <alignment/>
    </xf>
    <xf numFmtId="0" fontId="8" fillId="0" borderId="50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0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0" xfId="0" applyFont="1" applyAlignment="1">
      <alignment horizontal="left"/>
    </xf>
    <xf numFmtId="4" fontId="9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31" fillId="0" borderId="43" xfId="0" applyFont="1" applyBorder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4" fontId="9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9" fillId="0" borderId="0" xfId="0" applyNumberFormat="1" applyFont="1" applyAlignment="1" quotePrefix="1">
      <alignment horizontal="right"/>
    </xf>
    <xf numFmtId="4" fontId="9" fillId="0" borderId="13" xfId="0" applyNumberFormat="1" applyFont="1" applyBorder="1" applyAlignment="1" quotePrefix="1">
      <alignment horizontal="right"/>
    </xf>
    <xf numFmtId="0" fontId="29" fillId="0" borderId="43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43" xfId="0" applyFont="1" applyBorder="1" applyAlignment="1">
      <alignment/>
    </xf>
    <xf numFmtId="0" fontId="31" fillId="0" borderId="0" xfId="0" applyFont="1" applyAlignment="1">
      <alignment/>
    </xf>
    <xf numFmtId="4" fontId="9" fillId="0" borderId="13" xfId="0" applyNumberFormat="1" applyFont="1" applyBorder="1" applyAlignment="1">
      <alignment horizontal="right"/>
    </xf>
    <xf numFmtId="0" fontId="7" fillId="0" borderId="4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3" xfId="0" applyFont="1" applyBorder="1" applyAlignment="1" quotePrefix="1">
      <alignment horizontal="center" vertical="center"/>
    </xf>
    <xf numFmtId="0" fontId="10" fillId="0" borderId="0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10" fillId="0" borderId="53" xfId="0" applyFont="1" applyBorder="1" applyAlignment="1">
      <alignment/>
    </xf>
    <xf numFmtId="0" fontId="9" fillId="0" borderId="50" xfId="0" applyFont="1" applyBorder="1" applyAlignment="1">
      <alignment/>
    </xf>
    <xf numFmtId="4" fontId="9" fillId="0" borderId="37" xfId="0" applyNumberFormat="1" applyFont="1" applyBorder="1" applyAlignment="1">
      <alignment/>
    </xf>
    <xf numFmtId="4" fontId="9" fillId="0" borderId="37" xfId="0" applyNumberFormat="1" applyFont="1" applyBorder="1" applyAlignment="1" quotePrefix="1">
      <alignment horizontal="right"/>
    </xf>
    <xf numFmtId="0" fontId="9" fillId="0" borderId="47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9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58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50" xfId="0" applyFont="1" applyBorder="1" applyAlignment="1">
      <alignment horizontal="center"/>
    </xf>
    <xf numFmtId="4" fontId="5" fillId="0" borderId="58" xfId="0" applyNumberFormat="1" applyFont="1" applyBorder="1" applyAlignment="1">
      <alignment horizontal="right"/>
    </xf>
    <xf numFmtId="4" fontId="5" fillId="0" borderId="50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4" fontId="2" fillId="0" borderId="0" xfId="0" applyNumberFormat="1" applyFont="1" applyBorder="1" applyAlignment="1" quotePrefix="1">
      <alignment horizontal="center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 quotePrefix="1">
      <alignment horizontal="right"/>
    </xf>
    <xf numFmtId="4" fontId="5" fillId="0" borderId="0" xfId="0" applyNumberFormat="1" applyFont="1" applyAlignment="1" quotePrefix="1">
      <alignment horizontal="right"/>
    </xf>
    <xf numFmtId="4" fontId="2" fillId="0" borderId="0" xfId="0" applyNumberFormat="1" applyFont="1" applyAlignment="1" quotePrefix="1">
      <alignment horizontal="center" vertical="center"/>
    </xf>
    <xf numFmtId="4" fontId="2" fillId="0" borderId="0" xfId="0" applyNumberFormat="1" applyFont="1" applyAlignment="1" quotePrefix="1">
      <alignment horizontal="center"/>
    </xf>
    <xf numFmtId="4" fontId="2" fillId="0" borderId="50" xfId="0" applyNumberFormat="1" applyFont="1" applyBorder="1" applyAlignment="1">
      <alignment/>
    </xf>
    <xf numFmtId="4" fontId="5" fillId="0" borderId="8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5" fillId="0" borderId="50" xfId="0" applyFont="1" applyBorder="1" applyAlignment="1">
      <alignment/>
    </xf>
    <xf numFmtId="0" fontId="5" fillId="0" borderId="47" xfId="0" applyFont="1" applyBorder="1" applyAlignment="1">
      <alignment horizontal="center"/>
    </xf>
    <xf numFmtId="4" fontId="2" fillId="0" borderId="50" xfId="0" applyNumberFormat="1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4" fontId="2" fillId="0" borderId="0" xfId="0" applyNumberFormat="1" applyFont="1" applyAlignment="1" quotePrefix="1">
      <alignment horizontal="center"/>
    </xf>
    <xf numFmtId="4" fontId="5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/>
    </xf>
    <xf numFmtId="4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4" fontId="5" fillId="0" borderId="0" xfId="0" applyNumberFormat="1" applyFont="1" applyBorder="1" applyAlignment="1" quotePrefix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2" fillId="0" borderId="0" xfId="0" applyFont="1" applyAlignment="1">
      <alignment/>
    </xf>
    <xf numFmtId="0" fontId="2" fillId="0" borderId="50" xfId="0" applyFont="1" applyBorder="1" applyAlignment="1" quotePrefix="1">
      <alignment horizontal="center"/>
    </xf>
    <xf numFmtId="4" fontId="5" fillId="0" borderId="5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34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0" fontId="0" fillId="0" borderId="47" xfId="0" applyBorder="1" applyAlignment="1">
      <alignment/>
    </xf>
    <xf numFmtId="4" fontId="1" fillId="0" borderId="83" xfId="0" applyNumberFormat="1" applyFont="1" applyBorder="1" applyAlignment="1">
      <alignment/>
    </xf>
    <xf numFmtId="4" fontId="1" fillId="0" borderId="47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4" fontId="9" fillId="0" borderId="54" xfId="0" applyNumberFormat="1" applyFont="1" applyBorder="1" applyAlignment="1">
      <alignment/>
    </xf>
    <xf numFmtId="4" fontId="9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10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30.00390625" style="0" customWidth="1"/>
    <col min="2" max="2" width="10.8515625" style="0" customWidth="1"/>
    <col min="3" max="3" width="7.421875" style="0" customWidth="1"/>
    <col min="4" max="5" width="14.140625" style="0" customWidth="1"/>
    <col min="6" max="6" width="13.8515625" style="0" customWidth="1"/>
    <col min="7" max="7" width="20.00390625" style="0" customWidth="1"/>
  </cols>
  <sheetData>
    <row r="1" spans="1:5" ht="12.75">
      <c r="A1" s="4" t="s">
        <v>77</v>
      </c>
      <c r="B1" s="1" t="s">
        <v>85</v>
      </c>
      <c r="C1" s="2"/>
      <c r="D1" s="2"/>
      <c r="E1" s="2"/>
    </row>
    <row r="2" spans="1:5" ht="13.5" thickBot="1">
      <c r="A2" s="1"/>
      <c r="B2" s="1" t="s">
        <v>95</v>
      </c>
      <c r="C2" s="1"/>
      <c r="D2" s="3"/>
      <c r="E2" s="3"/>
    </row>
    <row r="3" spans="1:6" ht="12.75">
      <c r="A3" s="24"/>
      <c r="B3" s="25"/>
      <c r="C3" s="26" t="s">
        <v>0</v>
      </c>
      <c r="D3" s="26" t="s">
        <v>90</v>
      </c>
      <c r="E3" s="36" t="s">
        <v>80</v>
      </c>
      <c r="F3" s="20" t="s">
        <v>15</v>
      </c>
    </row>
    <row r="4" spans="1:6" ht="12.75">
      <c r="A4" s="42" t="s">
        <v>86</v>
      </c>
      <c r="B4" s="5" t="s">
        <v>16</v>
      </c>
      <c r="C4" s="5" t="s">
        <v>1</v>
      </c>
      <c r="D4" s="5">
        <v>2022</v>
      </c>
      <c r="E4" s="5">
        <v>2023</v>
      </c>
      <c r="F4" s="21">
        <v>2024</v>
      </c>
    </row>
    <row r="5" spans="1:6" ht="12.75">
      <c r="A5" s="22"/>
      <c r="B5" s="5" t="s">
        <v>3</v>
      </c>
      <c r="C5" s="5" t="s">
        <v>2</v>
      </c>
      <c r="D5" s="5" t="s">
        <v>78</v>
      </c>
      <c r="E5" s="5" t="s">
        <v>91</v>
      </c>
      <c r="F5" s="27" t="s">
        <v>78</v>
      </c>
    </row>
    <row r="6" spans="1:6" ht="13.5" thickBot="1">
      <c r="A6" s="28"/>
      <c r="B6" s="29"/>
      <c r="C6" s="29"/>
      <c r="D6" s="8" t="s">
        <v>79</v>
      </c>
      <c r="E6" s="29" t="s">
        <v>92</v>
      </c>
      <c r="F6" s="30" t="s">
        <v>93</v>
      </c>
    </row>
    <row r="7" spans="1:6" ht="12.75">
      <c r="A7" s="24" t="s">
        <v>17</v>
      </c>
      <c r="B7" s="25"/>
      <c r="C7" s="25"/>
      <c r="D7" s="26"/>
      <c r="E7" s="25"/>
      <c r="F7" s="55"/>
    </row>
    <row r="8" spans="1:6" ht="13.5" thickBot="1">
      <c r="A8" s="22" t="s">
        <v>18</v>
      </c>
      <c r="B8" s="13"/>
      <c r="C8" s="13"/>
      <c r="D8" s="54" t="s">
        <v>88</v>
      </c>
      <c r="E8" s="54" t="s">
        <v>88</v>
      </c>
      <c r="F8" s="56" t="s">
        <v>88</v>
      </c>
    </row>
    <row r="9" spans="1:6" ht="13.5" thickTop="1">
      <c r="A9" s="22" t="s">
        <v>19</v>
      </c>
      <c r="B9" s="13"/>
      <c r="C9" s="13"/>
      <c r="D9" s="31"/>
      <c r="E9" s="13"/>
      <c r="F9" s="32"/>
    </row>
    <row r="10" spans="1:6" ht="12.75">
      <c r="A10" s="22" t="s">
        <v>53</v>
      </c>
      <c r="B10" s="13"/>
      <c r="C10" s="13"/>
      <c r="D10" s="31"/>
      <c r="E10" s="13"/>
      <c r="F10" s="32"/>
    </row>
    <row r="11" spans="1:6" ht="12.75">
      <c r="A11" s="22" t="s">
        <v>36</v>
      </c>
      <c r="B11" s="13"/>
      <c r="C11" s="13"/>
      <c r="D11" s="23"/>
      <c r="E11" s="75"/>
      <c r="F11" s="33"/>
    </row>
    <row r="12" spans="1:6" ht="12.75">
      <c r="A12" s="22" t="s">
        <v>20</v>
      </c>
      <c r="B12" s="13"/>
      <c r="C12" s="13"/>
      <c r="D12" s="13"/>
      <c r="E12" s="13"/>
      <c r="F12" s="32"/>
    </row>
    <row r="13" spans="1:6" ht="12.75">
      <c r="A13" s="22" t="s">
        <v>6</v>
      </c>
      <c r="B13" s="5" t="s">
        <v>21</v>
      </c>
      <c r="C13" s="5" t="s">
        <v>9</v>
      </c>
      <c r="D13" s="17">
        <v>342956.72</v>
      </c>
      <c r="E13" s="17">
        <v>250000</v>
      </c>
      <c r="F13" s="48">
        <v>270000</v>
      </c>
    </row>
    <row r="14" spans="1:6" ht="12.75">
      <c r="A14" s="22" t="s">
        <v>22</v>
      </c>
      <c r="B14" s="5"/>
      <c r="C14" s="5"/>
      <c r="D14" s="6"/>
      <c r="E14" s="6"/>
      <c r="F14" s="72"/>
    </row>
    <row r="15" spans="1:6" ht="12.75">
      <c r="A15" s="22" t="s">
        <v>23</v>
      </c>
      <c r="B15" s="5" t="s">
        <v>14</v>
      </c>
      <c r="C15" s="5" t="s">
        <v>9</v>
      </c>
      <c r="D15" s="17">
        <v>1819643.08</v>
      </c>
      <c r="E15" s="17">
        <v>1000000</v>
      </c>
      <c r="F15" s="48">
        <v>1500000</v>
      </c>
    </row>
    <row r="16" spans="1:6" ht="12.75">
      <c r="A16" s="22" t="s">
        <v>24</v>
      </c>
      <c r="B16" s="5"/>
      <c r="C16" s="5"/>
      <c r="D16" s="6"/>
      <c r="E16" s="6"/>
      <c r="F16" s="72"/>
    </row>
    <row r="17" spans="1:6" ht="12.75">
      <c r="A17" s="22" t="s">
        <v>25</v>
      </c>
      <c r="B17" s="5" t="s">
        <v>26</v>
      </c>
      <c r="C17" s="5" t="s">
        <v>9</v>
      </c>
      <c r="D17" s="11">
        <v>3431001.26</v>
      </c>
      <c r="E17" s="11">
        <v>2000000</v>
      </c>
      <c r="F17" s="47">
        <v>2500000</v>
      </c>
    </row>
    <row r="18" spans="1:6" ht="12.75">
      <c r="A18" s="22" t="s">
        <v>27</v>
      </c>
      <c r="B18" s="5"/>
      <c r="C18" s="5"/>
      <c r="D18" s="11"/>
      <c r="E18" s="11"/>
      <c r="F18" s="47"/>
    </row>
    <row r="19" spans="1:6" ht="12.75">
      <c r="A19" s="22" t="s">
        <v>28</v>
      </c>
      <c r="B19" s="5" t="s">
        <v>29</v>
      </c>
      <c r="C19" s="5" t="s">
        <v>9</v>
      </c>
      <c r="D19" s="51" t="s">
        <v>88</v>
      </c>
      <c r="E19" s="51" t="s">
        <v>88</v>
      </c>
      <c r="F19" s="73"/>
    </row>
    <row r="20" spans="1:6" ht="12.75">
      <c r="A20" s="22" t="s">
        <v>30</v>
      </c>
      <c r="B20" s="5"/>
      <c r="C20" s="5"/>
      <c r="D20" s="11"/>
      <c r="E20" s="11"/>
      <c r="F20" s="47"/>
    </row>
    <row r="21" spans="1:6" ht="12.75">
      <c r="A21" s="22" t="s">
        <v>31</v>
      </c>
      <c r="B21" s="5" t="s">
        <v>33</v>
      </c>
      <c r="C21" s="5" t="s">
        <v>9</v>
      </c>
      <c r="D21" s="51" t="s">
        <v>88</v>
      </c>
      <c r="E21" s="51" t="s">
        <v>88</v>
      </c>
      <c r="F21" s="73"/>
    </row>
    <row r="22" spans="1:6" ht="13.5" thickBot="1">
      <c r="A22" s="38" t="s">
        <v>32</v>
      </c>
      <c r="B22" s="44" t="s">
        <v>34</v>
      </c>
      <c r="C22" s="44" t="s">
        <v>9</v>
      </c>
      <c r="D22" s="52" t="s">
        <v>88</v>
      </c>
      <c r="E22" s="52" t="s">
        <v>88</v>
      </c>
      <c r="F22" s="74"/>
    </row>
    <row r="23" spans="1:6" ht="13.5" thickBot="1">
      <c r="A23" s="22" t="s">
        <v>55</v>
      </c>
      <c r="B23" s="13"/>
      <c r="C23" s="13"/>
      <c r="D23" s="50">
        <f>SUM(D12:D22)</f>
        <v>5593601.06</v>
      </c>
      <c r="E23" s="49">
        <f>SUM(E13:E22)</f>
        <v>3250000</v>
      </c>
      <c r="F23" s="67">
        <f>SUM(F13:F22)</f>
        <v>4270000</v>
      </c>
    </row>
    <row r="24" spans="1:6" ht="13.5" thickTop="1">
      <c r="A24" s="22" t="s">
        <v>35</v>
      </c>
      <c r="B24" s="5"/>
      <c r="C24" s="5"/>
      <c r="D24" s="46"/>
      <c r="E24" s="79"/>
      <c r="F24" s="76"/>
    </row>
    <row r="25" spans="1:6" ht="12.75">
      <c r="A25" s="22" t="s">
        <v>37</v>
      </c>
      <c r="B25" s="5"/>
      <c r="C25" s="5"/>
      <c r="D25" s="12"/>
      <c r="E25" s="12"/>
      <c r="F25" s="77"/>
    </row>
    <row r="26" spans="1:6" ht="12.75">
      <c r="A26" s="22" t="s">
        <v>38</v>
      </c>
      <c r="B26" s="5" t="s">
        <v>43</v>
      </c>
      <c r="C26" s="5" t="s">
        <v>9</v>
      </c>
      <c r="D26" s="17">
        <v>718396.47</v>
      </c>
      <c r="E26" s="17">
        <v>500000</v>
      </c>
      <c r="F26" s="48">
        <v>600000</v>
      </c>
    </row>
    <row r="27" spans="1:6" ht="12.75">
      <c r="A27" s="22" t="s">
        <v>7</v>
      </c>
      <c r="B27" s="5" t="s">
        <v>44</v>
      </c>
      <c r="C27" s="5" t="s">
        <v>9</v>
      </c>
      <c r="D27" s="51" t="s">
        <v>88</v>
      </c>
      <c r="E27" s="51" t="s">
        <v>88</v>
      </c>
      <c r="F27" s="73"/>
    </row>
    <row r="28" spans="1:6" ht="12.75">
      <c r="A28" s="22" t="s">
        <v>39</v>
      </c>
      <c r="B28" s="5" t="s">
        <v>45</v>
      </c>
      <c r="C28" s="5" t="s">
        <v>9</v>
      </c>
      <c r="D28" s="17">
        <v>91000</v>
      </c>
      <c r="E28" s="17">
        <v>100000</v>
      </c>
      <c r="F28" s="48">
        <v>80000</v>
      </c>
    </row>
    <row r="29" spans="1:6" ht="12.75">
      <c r="A29" s="22" t="s">
        <v>8</v>
      </c>
      <c r="B29" s="5" t="s">
        <v>46</v>
      </c>
      <c r="C29" s="5" t="s">
        <v>9</v>
      </c>
      <c r="D29" s="17">
        <v>158588.57</v>
      </c>
      <c r="E29" s="17">
        <v>25000</v>
      </c>
      <c r="F29" s="48">
        <v>50000</v>
      </c>
    </row>
    <row r="30" spans="1:6" ht="12.75">
      <c r="A30" s="22" t="s">
        <v>40</v>
      </c>
      <c r="B30" s="5" t="s">
        <v>47</v>
      </c>
      <c r="C30" s="5" t="s">
        <v>9</v>
      </c>
      <c r="D30" s="17">
        <v>39951.72</v>
      </c>
      <c r="E30" s="17">
        <v>20000</v>
      </c>
      <c r="F30" s="48">
        <v>30000</v>
      </c>
    </row>
    <row r="31" spans="1:6" ht="12.75">
      <c r="A31" s="22" t="s">
        <v>41</v>
      </c>
      <c r="B31" s="5" t="s">
        <v>48</v>
      </c>
      <c r="C31" s="5" t="s">
        <v>9</v>
      </c>
      <c r="D31" s="46">
        <v>54483</v>
      </c>
      <c r="E31" s="51" t="s">
        <v>88</v>
      </c>
      <c r="F31" s="73"/>
    </row>
    <row r="32" spans="1:6" ht="12.75">
      <c r="A32" s="22" t="s">
        <v>42</v>
      </c>
      <c r="B32" s="5" t="s">
        <v>49</v>
      </c>
      <c r="C32" s="5" t="s">
        <v>9</v>
      </c>
      <c r="D32" s="17">
        <v>64819.23</v>
      </c>
      <c r="E32" s="17">
        <v>25000</v>
      </c>
      <c r="F32" s="48">
        <v>50000</v>
      </c>
    </row>
    <row r="33" spans="1:6" ht="12.75">
      <c r="A33" s="22" t="s">
        <v>50</v>
      </c>
      <c r="B33" s="5"/>
      <c r="C33" s="5"/>
      <c r="D33" s="11"/>
      <c r="E33" s="11"/>
      <c r="F33" s="47"/>
    </row>
    <row r="34" spans="1:6" ht="13.5" thickBot="1">
      <c r="A34" s="22" t="s">
        <v>51</v>
      </c>
      <c r="B34" s="5" t="s">
        <v>52</v>
      </c>
      <c r="C34" s="5" t="s">
        <v>9</v>
      </c>
      <c r="D34" s="70">
        <v>3617993.27</v>
      </c>
      <c r="E34" s="80">
        <v>2895000</v>
      </c>
      <c r="F34" s="78">
        <v>3000000</v>
      </c>
    </row>
    <row r="35" spans="1:6" ht="13.5" thickBot="1">
      <c r="A35" s="38" t="s">
        <v>56</v>
      </c>
      <c r="B35" s="39"/>
      <c r="C35" s="39"/>
      <c r="D35" s="50">
        <f>SUM(D26:D34)</f>
        <v>4745232.26</v>
      </c>
      <c r="E35" s="49">
        <f>SUM(E26:E34)</f>
        <v>3565000</v>
      </c>
      <c r="F35" s="67">
        <f>SUM(F26:F34)</f>
        <v>3810000</v>
      </c>
    </row>
    <row r="36" spans="1:6" ht="15.75" customHeight="1" thickTop="1">
      <c r="A36" s="22" t="s">
        <v>54</v>
      </c>
      <c r="B36" s="13"/>
      <c r="C36" s="13"/>
      <c r="D36" s="17"/>
      <c r="E36" s="17"/>
      <c r="F36" s="48"/>
    </row>
    <row r="37" spans="1:6" ht="15.75" customHeight="1">
      <c r="A37" s="22" t="s">
        <v>57</v>
      </c>
      <c r="B37" s="13"/>
      <c r="C37" s="13"/>
      <c r="D37" s="12"/>
      <c r="E37" s="12"/>
      <c r="F37" s="77"/>
    </row>
    <row r="38" spans="1:6" ht="15.75" customHeight="1">
      <c r="A38" s="22" t="s">
        <v>94</v>
      </c>
      <c r="B38" s="5" t="s">
        <v>59</v>
      </c>
      <c r="C38" s="5" t="s">
        <v>9</v>
      </c>
      <c r="D38" s="71">
        <v>150681323</v>
      </c>
      <c r="E38" s="17">
        <v>128877884</v>
      </c>
      <c r="F38" s="48">
        <v>136888373</v>
      </c>
    </row>
    <row r="39" spans="1:6" ht="12.75">
      <c r="A39" s="22" t="s">
        <v>58</v>
      </c>
      <c r="B39" s="5" t="s">
        <v>60</v>
      </c>
      <c r="C39" s="34" t="s">
        <v>10</v>
      </c>
      <c r="D39" s="51" t="s">
        <v>88</v>
      </c>
      <c r="E39" s="51" t="s">
        <v>88</v>
      </c>
      <c r="F39" s="73"/>
    </row>
    <row r="40" spans="1:6" ht="12.75">
      <c r="A40" s="22" t="s">
        <v>64</v>
      </c>
      <c r="B40" s="5"/>
      <c r="C40" s="5"/>
      <c r="D40" s="35"/>
      <c r="E40" s="12"/>
      <c r="F40" s="77"/>
    </row>
    <row r="41" spans="1:6" ht="13.5" thickBot="1">
      <c r="A41" s="22" t="s">
        <v>65</v>
      </c>
      <c r="B41" s="5" t="s">
        <v>63</v>
      </c>
      <c r="C41" s="5" t="s">
        <v>10</v>
      </c>
      <c r="D41" s="52" t="s">
        <v>88</v>
      </c>
      <c r="E41" s="52" t="s">
        <v>88</v>
      </c>
      <c r="F41" s="74"/>
    </row>
    <row r="42" spans="1:6" ht="13.5" thickBot="1">
      <c r="A42" s="38" t="s">
        <v>61</v>
      </c>
      <c r="B42" s="39"/>
      <c r="C42" s="39"/>
      <c r="D42" s="68">
        <v>150681323</v>
      </c>
      <c r="E42" s="83">
        <v>128877884</v>
      </c>
      <c r="F42" s="67">
        <v>136888373</v>
      </c>
    </row>
    <row r="43" spans="1:6" ht="13.5" thickTop="1">
      <c r="A43" s="22" t="s">
        <v>62</v>
      </c>
      <c r="B43" s="13"/>
      <c r="C43" s="13"/>
      <c r="D43" s="17"/>
      <c r="E43" s="23"/>
      <c r="F43" s="33"/>
    </row>
    <row r="44" spans="1:6" ht="13.5" thickBot="1">
      <c r="A44" s="22" t="s">
        <v>66</v>
      </c>
      <c r="B44" s="5" t="s">
        <v>67</v>
      </c>
      <c r="C44" s="5" t="s">
        <v>10</v>
      </c>
      <c r="D44" s="52" t="s">
        <v>88</v>
      </c>
      <c r="E44" s="84" t="s">
        <v>88</v>
      </c>
      <c r="F44" s="74"/>
    </row>
    <row r="45" spans="1:6" ht="13.5" thickBot="1">
      <c r="A45" s="38" t="s">
        <v>68</v>
      </c>
      <c r="B45" s="40"/>
      <c r="C45" s="40"/>
      <c r="D45" s="53" t="s">
        <v>88</v>
      </c>
      <c r="E45" s="85" t="s">
        <v>88</v>
      </c>
      <c r="F45" s="81"/>
    </row>
    <row r="46" spans="1:6" ht="14.25" thickBot="1" thickTop="1">
      <c r="A46" s="22" t="s">
        <v>87</v>
      </c>
      <c r="B46" s="10"/>
      <c r="C46" s="10"/>
      <c r="D46" s="50">
        <f>D23+D35+D42</f>
        <v>161020156.32</v>
      </c>
      <c r="E46" s="86">
        <f>E23+E35+E42</f>
        <v>135692884</v>
      </c>
      <c r="F46" s="82">
        <f>F42+F35+F23</f>
        <v>144968373</v>
      </c>
    </row>
    <row r="47" spans="1:6" ht="14.25" thickBot="1" thickTop="1">
      <c r="A47" s="37" t="s">
        <v>84</v>
      </c>
      <c r="B47" s="57"/>
      <c r="C47" s="58"/>
      <c r="D47" s="50">
        <f>SUM(D46)</f>
        <v>161020156.32</v>
      </c>
      <c r="E47" s="50">
        <v>135692884</v>
      </c>
      <c r="F47" s="82">
        <v>144968373</v>
      </c>
    </row>
    <row r="48" spans="1:5" ht="12.75">
      <c r="A48" s="1" t="s">
        <v>77</v>
      </c>
      <c r="B48" s="1" t="s">
        <v>85</v>
      </c>
      <c r="C48" s="2"/>
      <c r="D48" s="2"/>
      <c r="E48" s="2"/>
    </row>
    <row r="49" spans="1:6" ht="13.5" thickBot="1">
      <c r="A49" s="65"/>
      <c r="B49" s="1" t="s">
        <v>96</v>
      </c>
      <c r="C49" s="65"/>
      <c r="D49" s="3"/>
      <c r="E49" s="66"/>
      <c r="F49" s="43"/>
    </row>
    <row r="50" spans="1:6" ht="12.75">
      <c r="A50" s="24"/>
      <c r="B50" s="25"/>
      <c r="C50" s="26" t="s">
        <v>0</v>
      </c>
      <c r="D50" s="26" t="s">
        <v>4</v>
      </c>
      <c r="E50" s="36" t="s">
        <v>80</v>
      </c>
      <c r="F50" s="20" t="s">
        <v>15</v>
      </c>
    </row>
    <row r="51" spans="1:6" ht="12.75">
      <c r="A51" s="42" t="s">
        <v>86</v>
      </c>
      <c r="B51" s="5" t="s">
        <v>16</v>
      </c>
      <c r="C51" s="5" t="s">
        <v>1</v>
      </c>
      <c r="D51" s="5" t="s">
        <v>5</v>
      </c>
      <c r="E51" s="5" t="s">
        <v>78</v>
      </c>
      <c r="F51" s="21" t="s">
        <v>5</v>
      </c>
    </row>
    <row r="52" spans="1:6" ht="12.75">
      <c r="A52" s="22"/>
      <c r="B52" s="5" t="s">
        <v>3</v>
      </c>
      <c r="C52" s="5" t="s">
        <v>2</v>
      </c>
      <c r="D52" s="5" t="s">
        <v>78</v>
      </c>
      <c r="E52" s="5" t="s">
        <v>81</v>
      </c>
      <c r="F52" s="27" t="s">
        <v>78</v>
      </c>
    </row>
    <row r="53" spans="1:6" ht="13.5" thickBot="1">
      <c r="A53" s="37"/>
      <c r="B53" s="8"/>
      <c r="C53" s="8"/>
      <c r="D53" s="8" t="s">
        <v>79</v>
      </c>
      <c r="E53" s="29" t="s">
        <v>82</v>
      </c>
      <c r="F53" s="30" t="s">
        <v>83</v>
      </c>
    </row>
    <row r="54" spans="1:6" ht="12.75">
      <c r="A54" s="22" t="s">
        <v>70</v>
      </c>
      <c r="B54" s="6"/>
      <c r="C54" s="6"/>
      <c r="D54" s="5"/>
      <c r="E54" s="6"/>
      <c r="F54" s="19"/>
    </row>
    <row r="55" spans="1:6" ht="13.5" thickBot="1">
      <c r="A55" s="22" t="s">
        <v>18</v>
      </c>
      <c r="B55" s="18"/>
      <c r="C55" s="18"/>
      <c r="D55" s="54" t="s">
        <v>88</v>
      </c>
      <c r="E55" s="54" t="s">
        <v>88</v>
      </c>
      <c r="F55" s="56" t="s">
        <v>88</v>
      </c>
    </row>
    <row r="56" spans="1:6" ht="13.5" thickTop="1">
      <c r="A56" s="22" t="s">
        <v>19</v>
      </c>
      <c r="B56" s="18"/>
      <c r="C56" s="18"/>
      <c r="D56" s="31"/>
      <c r="E56" s="13"/>
      <c r="F56" s="32"/>
    </row>
    <row r="57" spans="1:6" ht="12.75">
      <c r="A57" s="22" t="s">
        <v>69</v>
      </c>
      <c r="B57" s="7"/>
      <c r="C57" s="7"/>
      <c r="D57" s="9"/>
      <c r="E57" s="7"/>
      <c r="F57" s="19"/>
    </row>
    <row r="58" spans="1:6" ht="12.75">
      <c r="A58" s="22" t="s">
        <v>72</v>
      </c>
      <c r="B58" s="5"/>
      <c r="C58" s="5"/>
      <c r="D58" s="11"/>
      <c r="E58" s="11"/>
      <c r="F58" s="19"/>
    </row>
    <row r="59" spans="1:6" ht="12.75">
      <c r="A59" s="22" t="s">
        <v>71</v>
      </c>
      <c r="B59" s="12" t="s">
        <v>73</v>
      </c>
      <c r="C59" s="5" t="s">
        <v>9</v>
      </c>
      <c r="D59" s="17">
        <v>8605260</v>
      </c>
      <c r="E59" s="17">
        <v>7500000</v>
      </c>
      <c r="F59" s="48">
        <v>7700000</v>
      </c>
    </row>
    <row r="60" spans="1:6" ht="12.75">
      <c r="A60" s="22" t="s">
        <v>11</v>
      </c>
      <c r="B60" s="12" t="s">
        <v>74</v>
      </c>
      <c r="C60" s="5" t="s">
        <v>9</v>
      </c>
      <c r="D60" s="46">
        <v>2493204.8</v>
      </c>
      <c r="E60" s="11">
        <v>2000000</v>
      </c>
      <c r="F60" s="47">
        <v>2100000</v>
      </c>
    </row>
    <row r="61" spans="1:6" ht="12.75">
      <c r="A61" s="22" t="s">
        <v>12</v>
      </c>
      <c r="B61" s="12" t="s">
        <v>75</v>
      </c>
      <c r="C61" s="5" t="s">
        <v>9</v>
      </c>
      <c r="D61" s="11">
        <v>147445</v>
      </c>
      <c r="E61" s="11">
        <v>50000</v>
      </c>
      <c r="F61" s="47">
        <v>75000</v>
      </c>
    </row>
    <row r="62" spans="1:6" ht="13.5" thickBot="1">
      <c r="A62" s="22" t="s">
        <v>13</v>
      </c>
      <c r="B62" s="12" t="s">
        <v>76</v>
      </c>
      <c r="C62" s="5" t="s">
        <v>9</v>
      </c>
      <c r="D62" s="11">
        <v>3798210</v>
      </c>
      <c r="E62" s="17">
        <v>3000000</v>
      </c>
      <c r="F62" s="48">
        <v>3200000</v>
      </c>
    </row>
    <row r="63" spans="1:13" ht="13.5" thickBot="1">
      <c r="A63" s="59" t="s">
        <v>84</v>
      </c>
      <c r="B63" s="60"/>
      <c r="C63" s="61"/>
      <c r="D63" s="49">
        <f>SUM(D59:D62)</f>
        <v>15044119.8</v>
      </c>
      <c r="E63" s="49">
        <f>SUM(E59:E62)</f>
        <v>12550000</v>
      </c>
      <c r="F63" s="67">
        <f>SUM(F59:F62)</f>
        <v>13075000</v>
      </c>
      <c r="J63" s="43"/>
      <c r="K63" s="43"/>
      <c r="L63" s="43"/>
      <c r="M63" s="43"/>
    </row>
    <row r="64" spans="1:13" ht="21.75" thickBot="1" thickTop="1">
      <c r="A64" s="62" t="s">
        <v>89</v>
      </c>
      <c r="B64" s="63"/>
      <c r="C64" s="64"/>
      <c r="D64" s="50">
        <f>D47+D63</f>
        <v>176064276.12</v>
      </c>
      <c r="E64" s="49">
        <f>E47+E63</f>
        <v>148242884</v>
      </c>
      <c r="F64" s="67">
        <f>F63+F47</f>
        <v>158043373</v>
      </c>
      <c r="J64" s="43"/>
      <c r="K64" s="43"/>
      <c r="L64" s="43"/>
      <c r="M64" s="43"/>
    </row>
    <row r="65" spans="1:13" ht="21" customHeight="1">
      <c r="A65" s="14"/>
      <c r="B65" s="15"/>
      <c r="C65" s="87"/>
      <c r="D65" s="69"/>
      <c r="E65" s="45"/>
      <c r="F65" s="45"/>
      <c r="J65" s="43"/>
      <c r="K65" s="43"/>
      <c r="L65" s="43"/>
      <c r="M65" s="43"/>
    </row>
    <row r="66" spans="1:13" ht="15.75">
      <c r="A66" s="14"/>
      <c r="B66" s="15"/>
      <c r="C66" s="87">
        <v>1</v>
      </c>
      <c r="D66" s="45"/>
      <c r="E66" s="45"/>
      <c r="F66" s="45"/>
      <c r="J66" s="43"/>
      <c r="K66" s="43"/>
      <c r="L66" s="43"/>
      <c r="M66" s="43"/>
    </row>
    <row r="67" spans="1:13" ht="12.75">
      <c r="A67" s="14"/>
      <c r="B67" s="41"/>
      <c r="C67" s="15"/>
      <c r="D67" s="16"/>
      <c r="E67" s="16"/>
      <c r="F67" s="16"/>
      <c r="J67" s="43"/>
      <c r="K67" s="43"/>
      <c r="L67" s="43"/>
      <c r="M67" s="43"/>
    </row>
    <row r="68" spans="1:6" ht="12.75">
      <c r="A68" s="14"/>
      <c r="B68" s="41"/>
      <c r="C68" s="15"/>
      <c r="D68" s="16"/>
      <c r="E68" s="16"/>
      <c r="F68" s="16"/>
    </row>
    <row r="69" spans="1:6" ht="12.75">
      <c r="A69" s="14"/>
      <c r="B69" s="41"/>
      <c r="C69" s="15"/>
      <c r="D69" s="16"/>
      <c r="E69" s="16"/>
      <c r="F69" s="16"/>
    </row>
    <row r="70" spans="1:7" ht="12.75">
      <c r="A70" s="14"/>
      <c r="B70" s="41"/>
      <c r="C70" s="15"/>
      <c r="D70" s="16"/>
      <c r="E70" s="16"/>
      <c r="F70" s="16"/>
      <c r="G70" s="43"/>
    </row>
    <row r="71" spans="1:6" ht="12.75">
      <c r="A71" s="14"/>
      <c r="B71" s="41"/>
      <c r="C71" s="15"/>
      <c r="D71" s="16"/>
      <c r="E71" s="16"/>
      <c r="F71" s="16"/>
    </row>
    <row r="72" spans="1:6" ht="12.75">
      <c r="A72" s="14"/>
      <c r="B72" s="41"/>
      <c r="C72" s="15"/>
      <c r="D72" s="16"/>
      <c r="E72" s="16"/>
      <c r="F72" s="16"/>
    </row>
    <row r="73" spans="1:6" ht="12.75">
      <c r="A73" s="14"/>
      <c r="B73" s="41"/>
      <c r="C73" s="15"/>
      <c r="D73" s="16"/>
      <c r="E73" s="16"/>
      <c r="F73" s="16"/>
    </row>
    <row r="74" spans="1:6" ht="12.75">
      <c r="A74" s="14"/>
      <c r="B74" s="41"/>
      <c r="C74" s="15"/>
      <c r="D74" s="16"/>
      <c r="E74" s="16"/>
      <c r="F74" s="16"/>
    </row>
    <row r="75" spans="1:6" ht="12.75">
      <c r="A75" s="14"/>
      <c r="B75" s="41"/>
      <c r="C75" s="15"/>
      <c r="D75" s="16"/>
      <c r="E75" s="16"/>
      <c r="F75" s="16"/>
    </row>
    <row r="76" spans="1:6" ht="12.75">
      <c r="A76" s="14"/>
      <c r="B76" s="41"/>
      <c r="C76" s="15"/>
      <c r="D76" s="16"/>
      <c r="E76" s="16"/>
      <c r="F76" s="16"/>
    </row>
    <row r="77" spans="1:6" ht="12.75">
      <c r="A77" s="14"/>
      <c r="B77" s="41"/>
      <c r="C77" s="15"/>
      <c r="D77" s="16"/>
      <c r="E77" s="16"/>
      <c r="F77" s="16"/>
    </row>
    <row r="78" spans="1:6" ht="12.75">
      <c r="A78" s="14"/>
      <c r="B78" s="41"/>
      <c r="C78" s="15"/>
      <c r="D78" s="16"/>
      <c r="E78" s="16"/>
      <c r="F78" s="16"/>
    </row>
    <row r="79" spans="1:6" ht="12.75">
      <c r="A79" s="14"/>
      <c r="B79" s="41"/>
      <c r="C79" s="15"/>
      <c r="D79" s="16"/>
      <c r="E79" s="16"/>
      <c r="F79" s="16"/>
    </row>
    <row r="80" spans="1:6" ht="12.75">
      <c r="A80" s="14"/>
      <c r="B80" s="41"/>
      <c r="C80" s="15"/>
      <c r="D80" s="16"/>
      <c r="E80" s="16"/>
      <c r="F80" s="16"/>
    </row>
    <row r="81" spans="1:6" ht="12.75">
      <c r="A81" s="14"/>
      <c r="B81" s="41"/>
      <c r="C81" s="15"/>
      <c r="D81" s="16"/>
      <c r="E81" s="16"/>
      <c r="F81" s="16"/>
    </row>
  </sheetData>
  <sheetProtection/>
  <printOptions/>
  <pageMargins left="0.75" right="0" top="0.25" bottom="0" header="0.5" footer="0.5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3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3.7109375" style="0" customWidth="1"/>
    <col min="2" max="2" width="15.28125" style="0" customWidth="1"/>
    <col min="3" max="6" width="13.8515625" style="0" customWidth="1"/>
    <col min="8" max="8" width="10.28125" style="0" bestFit="1" customWidth="1"/>
  </cols>
  <sheetData>
    <row r="2" spans="1:5" ht="14.25">
      <c r="A2" s="1" t="s">
        <v>97</v>
      </c>
      <c r="B2" s="88"/>
      <c r="C2" s="4"/>
      <c r="D2" s="88"/>
      <c r="E2" s="88"/>
    </row>
    <row r="3" spans="1:5" ht="14.25">
      <c r="A3" s="1" t="s">
        <v>17</v>
      </c>
      <c r="B3" s="88"/>
      <c r="C3" s="4"/>
      <c r="D3" s="88"/>
      <c r="E3" s="88"/>
    </row>
    <row r="4" spans="1:5" ht="14.25">
      <c r="A4" s="1" t="s">
        <v>98</v>
      </c>
      <c r="B4" s="88"/>
      <c r="C4" s="4"/>
      <c r="D4" s="88"/>
      <c r="E4" s="88"/>
    </row>
    <row r="5" spans="1:5" ht="15">
      <c r="A5" s="1" t="s">
        <v>99</v>
      </c>
      <c r="B5" s="88"/>
      <c r="C5" s="89"/>
      <c r="D5" s="88"/>
      <c r="E5" s="88"/>
    </row>
    <row r="6" spans="1:5" ht="15.75" thickBot="1">
      <c r="A6" s="1"/>
      <c r="B6" s="88"/>
      <c r="C6" s="89"/>
      <c r="D6" s="89"/>
      <c r="E6" s="88"/>
    </row>
    <row r="7" spans="1:5" ht="12.75">
      <c r="A7" s="90"/>
      <c r="B7" s="91"/>
      <c r="C7" s="91" t="s">
        <v>90</v>
      </c>
      <c r="D7" s="92" t="s">
        <v>100</v>
      </c>
      <c r="E7" s="93" t="s">
        <v>101</v>
      </c>
    </row>
    <row r="8" spans="1:5" ht="12.75">
      <c r="A8" s="94"/>
      <c r="B8" s="95"/>
      <c r="C8" s="95">
        <v>2022</v>
      </c>
      <c r="D8" s="95">
        <v>2023</v>
      </c>
      <c r="E8" s="96">
        <v>2024</v>
      </c>
    </row>
    <row r="9" spans="1:5" ht="12.75">
      <c r="A9" s="97" t="s">
        <v>102</v>
      </c>
      <c r="B9" s="95" t="s">
        <v>103</v>
      </c>
      <c r="C9" s="98"/>
      <c r="D9" s="95"/>
      <c r="E9" s="96"/>
    </row>
    <row r="10" spans="1:5" ht="13.5" thickBot="1">
      <c r="A10" s="94"/>
      <c r="B10" s="99" t="s">
        <v>3</v>
      </c>
      <c r="C10" s="100" t="s">
        <v>104</v>
      </c>
      <c r="D10" s="99" t="s">
        <v>105</v>
      </c>
      <c r="E10" s="101" t="s">
        <v>106</v>
      </c>
    </row>
    <row r="11" spans="1:5" ht="12.75">
      <c r="A11" s="102" t="s">
        <v>107</v>
      </c>
      <c r="B11" s="103"/>
      <c r="C11" s="104"/>
      <c r="D11" s="104"/>
      <c r="E11" s="105"/>
    </row>
    <row r="12" spans="1:5" ht="12.75">
      <c r="A12" s="106" t="s">
        <v>108</v>
      </c>
      <c r="B12" s="107" t="s">
        <v>109</v>
      </c>
      <c r="C12" s="108">
        <v>3880937.47</v>
      </c>
      <c r="D12" s="109">
        <v>4148448</v>
      </c>
      <c r="E12" s="110">
        <v>4749456</v>
      </c>
    </row>
    <row r="13" spans="1:5" ht="12.75">
      <c r="A13" s="94" t="s">
        <v>110</v>
      </c>
      <c r="B13" s="111" t="s">
        <v>111</v>
      </c>
      <c r="C13" s="112">
        <v>308550</v>
      </c>
      <c r="D13" s="109">
        <v>425000</v>
      </c>
      <c r="E13" s="110">
        <v>425000</v>
      </c>
    </row>
    <row r="14" spans="1:5" ht="12.75">
      <c r="A14" s="106" t="s">
        <v>112</v>
      </c>
      <c r="B14" s="113" t="s">
        <v>113</v>
      </c>
      <c r="C14" s="108">
        <v>424903.22</v>
      </c>
      <c r="D14" s="114">
        <v>432000</v>
      </c>
      <c r="E14" s="115">
        <v>480000</v>
      </c>
    </row>
    <row r="15" spans="1:5" ht="12.75">
      <c r="A15" s="116" t="s">
        <v>114</v>
      </c>
      <c r="B15" s="113" t="s">
        <v>115</v>
      </c>
      <c r="C15" s="117">
        <v>81000</v>
      </c>
      <c r="D15" s="114">
        <v>81000</v>
      </c>
      <c r="E15" s="115">
        <v>81000</v>
      </c>
    </row>
    <row r="16" spans="1:5" ht="12.75">
      <c r="A16" s="106" t="s">
        <v>116</v>
      </c>
      <c r="B16" s="113" t="s">
        <v>117</v>
      </c>
      <c r="C16" s="117">
        <v>81000</v>
      </c>
      <c r="D16" s="114">
        <v>81000</v>
      </c>
      <c r="E16" s="115">
        <v>81000</v>
      </c>
    </row>
    <row r="17" spans="1:5" ht="12.75">
      <c r="A17" s="106" t="s">
        <v>118</v>
      </c>
      <c r="B17" s="113" t="s">
        <v>119</v>
      </c>
      <c r="C17" s="114">
        <v>102000</v>
      </c>
      <c r="D17" s="114">
        <v>108000</v>
      </c>
      <c r="E17" s="115">
        <v>120000</v>
      </c>
    </row>
    <row r="18" spans="1:5" ht="12.75">
      <c r="A18" s="94" t="s">
        <v>120</v>
      </c>
      <c r="B18" s="111" t="s">
        <v>121</v>
      </c>
      <c r="C18" s="112">
        <v>24000</v>
      </c>
      <c r="D18" s="114">
        <v>24000</v>
      </c>
      <c r="E18" s="115">
        <v>24000</v>
      </c>
    </row>
    <row r="19" spans="1:5" ht="12.75">
      <c r="A19" s="106" t="s">
        <v>122</v>
      </c>
      <c r="B19" s="113" t="s">
        <v>123</v>
      </c>
      <c r="C19" s="118" t="s">
        <v>124</v>
      </c>
      <c r="D19" s="114">
        <v>4147</v>
      </c>
      <c r="E19" s="115">
        <v>4147</v>
      </c>
    </row>
    <row r="20" spans="1:5" ht="12.75">
      <c r="A20" s="106" t="s">
        <v>125</v>
      </c>
      <c r="B20" s="113" t="s">
        <v>126</v>
      </c>
      <c r="C20" s="117">
        <v>110000</v>
      </c>
      <c r="D20" s="114">
        <v>110000</v>
      </c>
      <c r="E20" s="115">
        <v>120000</v>
      </c>
    </row>
    <row r="21" spans="1:5" ht="12.75">
      <c r="A21" s="106" t="s">
        <v>127</v>
      </c>
      <c r="B21" s="113" t="s">
        <v>128</v>
      </c>
      <c r="C21" s="118" t="s">
        <v>124</v>
      </c>
      <c r="D21" s="119" t="s">
        <v>124</v>
      </c>
      <c r="E21" s="115">
        <v>300000</v>
      </c>
    </row>
    <row r="22" spans="1:5" ht="12.75">
      <c r="A22" s="106" t="s">
        <v>129</v>
      </c>
      <c r="B22" s="113" t="s">
        <v>130</v>
      </c>
      <c r="C22" s="118" t="s">
        <v>124</v>
      </c>
      <c r="D22" s="119" t="s">
        <v>124</v>
      </c>
      <c r="E22" s="115">
        <v>35000</v>
      </c>
    </row>
    <row r="23" spans="1:5" ht="12.75">
      <c r="A23" s="116" t="s">
        <v>131</v>
      </c>
      <c r="B23" s="113" t="s">
        <v>132</v>
      </c>
      <c r="C23" s="117">
        <v>365891</v>
      </c>
      <c r="D23" s="120">
        <v>381704</v>
      </c>
      <c r="E23" s="121">
        <v>431204</v>
      </c>
    </row>
    <row r="24" spans="1:5" ht="12.75">
      <c r="A24" s="116" t="s">
        <v>133</v>
      </c>
      <c r="B24" s="113" t="s">
        <v>134</v>
      </c>
      <c r="C24" s="117">
        <v>110000</v>
      </c>
      <c r="D24" s="117">
        <v>110000</v>
      </c>
      <c r="E24" s="121">
        <v>120000</v>
      </c>
    </row>
    <row r="25" spans="1:5" ht="12.75">
      <c r="A25" s="116" t="s">
        <v>135</v>
      </c>
      <c r="B25" s="113" t="s">
        <v>136</v>
      </c>
      <c r="C25" s="117">
        <v>333021</v>
      </c>
      <c r="D25" s="117">
        <v>381704</v>
      </c>
      <c r="E25" s="121">
        <v>431204</v>
      </c>
    </row>
    <row r="26" spans="1:5" ht="12.75">
      <c r="A26" s="122" t="s">
        <v>137</v>
      </c>
      <c r="B26" s="113" t="s">
        <v>138</v>
      </c>
      <c r="C26" s="112">
        <v>465712.56</v>
      </c>
      <c r="D26" s="112">
        <v>497814</v>
      </c>
      <c r="E26" s="115">
        <v>569935</v>
      </c>
    </row>
    <row r="27" spans="1:8" ht="12.75">
      <c r="A27" s="123" t="s">
        <v>139</v>
      </c>
      <c r="B27" s="113" t="s">
        <v>140</v>
      </c>
      <c r="C27" s="112">
        <v>25600</v>
      </c>
      <c r="D27" s="112">
        <v>82969</v>
      </c>
      <c r="E27" s="115">
        <v>94990</v>
      </c>
      <c r="F27" s="43"/>
      <c r="H27" s="69"/>
    </row>
    <row r="28" spans="1:6" ht="12.75">
      <c r="A28" s="106" t="s">
        <v>141</v>
      </c>
      <c r="B28" s="113" t="s">
        <v>142</v>
      </c>
      <c r="C28" s="112">
        <v>72647.19</v>
      </c>
      <c r="D28" s="112">
        <v>186681</v>
      </c>
      <c r="E28" s="115">
        <v>237473</v>
      </c>
      <c r="F28" s="43"/>
    </row>
    <row r="29" spans="1:6" ht="13.5" thickBot="1">
      <c r="A29" s="106" t="s">
        <v>143</v>
      </c>
      <c r="B29" s="113" t="s">
        <v>144</v>
      </c>
      <c r="C29" s="124">
        <v>21394.96</v>
      </c>
      <c r="D29" s="125">
        <v>41485</v>
      </c>
      <c r="E29" s="126">
        <v>47495</v>
      </c>
      <c r="F29" s="43"/>
    </row>
    <row r="30" spans="1:6" ht="13.5" thickBot="1">
      <c r="A30" s="127" t="s">
        <v>145</v>
      </c>
      <c r="B30" s="128"/>
      <c r="C30" s="129">
        <f>SUM(C12:C29)</f>
        <v>6406657.4</v>
      </c>
      <c r="D30" s="129">
        <f>SUM(D11:D29)</f>
        <v>7095952</v>
      </c>
      <c r="E30" s="130">
        <f>SUM(E11:E29)</f>
        <v>8351904</v>
      </c>
      <c r="F30" s="43"/>
    </row>
    <row r="31" spans="1:6" ht="13.5" thickTop="1">
      <c r="A31" s="127"/>
      <c r="B31" s="128"/>
      <c r="C31" s="131"/>
      <c r="D31" s="132"/>
      <c r="E31" s="133"/>
      <c r="F31" s="43"/>
    </row>
    <row r="32" spans="1:6" ht="12.75">
      <c r="A32" s="134" t="s">
        <v>146</v>
      </c>
      <c r="B32" s="107"/>
      <c r="C32" s="135"/>
      <c r="D32" s="136"/>
      <c r="E32" s="137"/>
      <c r="F32" s="43"/>
    </row>
    <row r="33" spans="1:6" ht="12.75">
      <c r="A33" s="106" t="s">
        <v>147</v>
      </c>
      <c r="B33" s="113" t="s">
        <v>148</v>
      </c>
      <c r="C33" s="108">
        <v>320581.56</v>
      </c>
      <c r="D33" s="108">
        <v>400000</v>
      </c>
      <c r="E33" s="110">
        <v>400000</v>
      </c>
      <c r="F33" s="43"/>
    </row>
    <row r="34" spans="1:6" ht="12.75">
      <c r="A34" s="106" t="s">
        <v>149</v>
      </c>
      <c r="B34" s="113" t="s">
        <v>150</v>
      </c>
      <c r="C34" s="112">
        <v>600000</v>
      </c>
      <c r="D34" s="112">
        <v>600000</v>
      </c>
      <c r="E34" s="115">
        <v>400000</v>
      </c>
      <c r="F34" s="43"/>
    </row>
    <row r="35" spans="1:6" ht="12.75">
      <c r="A35" s="138" t="s">
        <v>151</v>
      </c>
      <c r="B35" s="113" t="s">
        <v>152</v>
      </c>
      <c r="C35" s="112" t="s">
        <v>153</v>
      </c>
      <c r="D35" s="112" t="s">
        <v>153</v>
      </c>
      <c r="E35" s="115">
        <v>200000</v>
      </c>
      <c r="F35" s="43"/>
    </row>
    <row r="36" spans="1:6" ht="12.75">
      <c r="A36" s="106" t="s">
        <v>154</v>
      </c>
      <c r="B36" s="113" t="s">
        <v>155</v>
      </c>
      <c r="C36" s="112">
        <v>183040.49</v>
      </c>
      <c r="D36" s="117">
        <v>160000</v>
      </c>
      <c r="E36" s="121">
        <v>210000</v>
      </c>
      <c r="F36" s="43"/>
    </row>
    <row r="37" spans="1:6" ht="12.75">
      <c r="A37" s="106" t="s">
        <v>156</v>
      </c>
      <c r="B37" s="113" t="s">
        <v>157</v>
      </c>
      <c r="C37" s="112" t="s">
        <v>153</v>
      </c>
      <c r="D37" s="112" t="s">
        <v>153</v>
      </c>
      <c r="E37" s="121">
        <v>500000</v>
      </c>
      <c r="F37" s="43"/>
    </row>
    <row r="38" spans="1:6" ht="12.75">
      <c r="A38" s="106" t="s">
        <v>158</v>
      </c>
      <c r="B38" s="113" t="s">
        <v>159</v>
      </c>
      <c r="C38" s="112" t="s">
        <v>153</v>
      </c>
      <c r="D38" s="112" t="s">
        <v>153</v>
      </c>
      <c r="E38" s="121">
        <v>400000</v>
      </c>
      <c r="F38" s="43"/>
    </row>
    <row r="39" spans="1:6" ht="12.75">
      <c r="A39" s="138" t="s">
        <v>160</v>
      </c>
      <c r="B39" s="113" t="s">
        <v>161</v>
      </c>
      <c r="C39" s="112" t="s">
        <v>153</v>
      </c>
      <c r="D39" s="112">
        <v>35410</v>
      </c>
      <c r="E39" s="115">
        <v>36392</v>
      </c>
      <c r="F39" s="43"/>
    </row>
    <row r="40" spans="1:6" ht="12.75">
      <c r="A40" s="106" t="s">
        <v>162</v>
      </c>
      <c r="B40" s="139" t="s">
        <v>163</v>
      </c>
      <c r="C40" s="112">
        <v>19850</v>
      </c>
      <c r="D40" s="112">
        <v>150000</v>
      </c>
      <c r="E40" s="115">
        <v>150000</v>
      </c>
      <c r="F40" s="43"/>
    </row>
    <row r="41" spans="1:6" ht="13.5" thickBot="1">
      <c r="A41" s="106" t="s">
        <v>164</v>
      </c>
      <c r="B41" s="113" t="s">
        <v>165</v>
      </c>
      <c r="C41" s="114">
        <v>4330654.54</v>
      </c>
      <c r="D41" s="112">
        <v>2537854</v>
      </c>
      <c r="E41" s="115">
        <v>2001872</v>
      </c>
      <c r="F41" s="43"/>
    </row>
    <row r="42" spans="1:6" ht="13.5" thickBot="1">
      <c r="A42" s="127" t="s">
        <v>166</v>
      </c>
      <c r="B42" s="107"/>
      <c r="C42" s="140">
        <f>SUM(C33:C41)</f>
        <v>5454126.59</v>
      </c>
      <c r="D42" s="141">
        <f>SUM(D33:D41)</f>
        <v>3883264</v>
      </c>
      <c r="E42" s="142">
        <f>SUM(E33:E41)</f>
        <v>4298264</v>
      </c>
      <c r="F42" s="43"/>
    </row>
    <row r="43" spans="1:6" ht="13.5" thickTop="1">
      <c r="A43" s="127"/>
      <c r="B43" s="107"/>
      <c r="C43" s="131"/>
      <c r="D43" s="143"/>
      <c r="E43" s="133"/>
      <c r="F43" s="43"/>
    </row>
    <row r="44" spans="1:6" ht="12.75">
      <c r="A44" s="134" t="s">
        <v>167</v>
      </c>
      <c r="B44" s="107"/>
      <c r="C44" s="112"/>
      <c r="D44" s="114"/>
      <c r="E44" s="115"/>
      <c r="F44" s="43"/>
    </row>
    <row r="45" spans="1:6" ht="13.5" thickBot="1">
      <c r="A45" s="106" t="s">
        <v>168</v>
      </c>
      <c r="B45" s="113" t="s">
        <v>169</v>
      </c>
      <c r="C45" s="109">
        <v>3345595.24</v>
      </c>
      <c r="D45" s="109">
        <v>3000000</v>
      </c>
      <c r="E45" s="109">
        <v>3000000</v>
      </c>
      <c r="F45" s="43"/>
    </row>
    <row r="46" spans="1:6" ht="13.5" thickBot="1">
      <c r="A46" s="127" t="s">
        <v>170</v>
      </c>
      <c r="B46" s="144"/>
      <c r="C46" s="145">
        <v>3345595.24</v>
      </c>
      <c r="D46" s="140">
        <v>3000000</v>
      </c>
      <c r="E46" s="142">
        <v>3000000</v>
      </c>
      <c r="F46" s="43"/>
    </row>
    <row r="47" spans="1:10" ht="14.25" thickBot="1" thickTop="1">
      <c r="A47" s="146" t="s">
        <v>171</v>
      </c>
      <c r="B47" s="147"/>
      <c r="C47" s="148">
        <f>C30+C42+C46</f>
        <v>15206379.23</v>
      </c>
      <c r="D47" s="148">
        <f>D30+D42+D46</f>
        <v>13979216</v>
      </c>
      <c r="E47" s="149">
        <f>E30+E42+E46</f>
        <v>15650168</v>
      </c>
      <c r="F47" s="43"/>
      <c r="G47" s="427"/>
      <c r="H47" s="427"/>
      <c r="I47" s="427"/>
      <c r="J47" s="427"/>
    </row>
    <row r="48" spans="1:5" ht="15" customHeight="1" thickTop="1">
      <c r="A48" s="1" t="s">
        <v>172</v>
      </c>
      <c r="B48" s="88"/>
      <c r="C48" s="151"/>
      <c r="D48" s="151"/>
      <c r="E48" s="151"/>
    </row>
    <row r="49" spans="1:5" ht="13.5" thickBot="1">
      <c r="A49" s="1" t="s">
        <v>99</v>
      </c>
      <c r="B49" s="151"/>
      <c r="C49" s="151"/>
      <c r="D49" s="151"/>
      <c r="E49" s="151"/>
    </row>
    <row r="50" spans="1:5" ht="12.75">
      <c r="A50" s="90"/>
      <c r="B50" s="91"/>
      <c r="C50" s="91" t="s">
        <v>90</v>
      </c>
      <c r="D50" s="92" t="s">
        <v>100</v>
      </c>
      <c r="E50" s="93" t="s">
        <v>15</v>
      </c>
    </row>
    <row r="51" spans="1:5" ht="12.75">
      <c r="A51" s="94"/>
      <c r="B51" s="95"/>
      <c r="C51" s="95">
        <v>2022</v>
      </c>
      <c r="D51" s="152">
        <v>2023</v>
      </c>
      <c r="E51" s="153">
        <v>2024</v>
      </c>
    </row>
    <row r="52" spans="1:5" ht="12.75">
      <c r="A52" s="97" t="s">
        <v>102</v>
      </c>
      <c r="B52" s="95" t="s">
        <v>103</v>
      </c>
      <c r="C52" s="98"/>
      <c r="D52" s="95"/>
      <c r="E52" s="153"/>
    </row>
    <row r="53" spans="1:5" ht="13.5" thickBot="1">
      <c r="A53" s="94"/>
      <c r="B53" s="95" t="s">
        <v>3</v>
      </c>
      <c r="C53" s="98" t="s">
        <v>104</v>
      </c>
      <c r="D53" s="95" t="s">
        <v>105</v>
      </c>
      <c r="E53" s="96" t="s">
        <v>106</v>
      </c>
    </row>
    <row r="54" spans="1:5" ht="12.75">
      <c r="A54" s="102" t="s">
        <v>107</v>
      </c>
      <c r="B54" s="154"/>
      <c r="C54" s="155"/>
      <c r="D54" s="156"/>
      <c r="E54" s="157"/>
    </row>
    <row r="55" spans="1:5" ht="13.5" thickBot="1">
      <c r="A55" s="106" t="s">
        <v>108</v>
      </c>
      <c r="B55" s="107" t="s">
        <v>109</v>
      </c>
      <c r="C55" s="158" t="s">
        <v>153</v>
      </c>
      <c r="D55" s="158" t="s">
        <v>153</v>
      </c>
      <c r="E55" s="159" t="s">
        <v>153</v>
      </c>
    </row>
    <row r="56" spans="1:5" ht="13.5" thickBot="1">
      <c r="A56" s="127" t="s">
        <v>145</v>
      </c>
      <c r="B56" s="107"/>
      <c r="C56" s="160" t="s">
        <v>153</v>
      </c>
      <c r="D56" s="160" t="s">
        <v>153</v>
      </c>
      <c r="E56" s="161" t="s">
        <v>153</v>
      </c>
    </row>
    <row r="57" spans="1:7" ht="13.5" thickTop="1">
      <c r="A57" s="134" t="s">
        <v>146</v>
      </c>
      <c r="B57" s="107"/>
      <c r="C57" s="162"/>
      <c r="D57" s="163"/>
      <c r="E57" s="164"/>
      <c r="G57" s="43"/>
    </row>
    <row r="58" spans="1:5" ht="12.75">
      <c r="A58" s="106" t="s">
        <v>147</v>
      </c>
      <c r="B58" s="113" t="s">
        <v>148</v>
      </c>
      <c r="C58" s="108">
        <v>39550.2</v>
      </c>
      <c r="D58" s="109">
        <v>60000</v>
      </c>
      <c r="E58" s="110">
        <v>60000</v>
      </c>
    </row>
    <row r="59" spans="1:5" ht="12.75">
      <c r="A59" s="106" t="s">
        <v>149</v>
      </c>
      <c r="B59" s="113" t="s">
        <v>150</v>
      </c>
      <c r="C59" s="112">
        <v>39018</v>
      </c>
      <c r="D59" s="114">
        <v>45000</v>
      </c>
      <c r="E59" s="115">
        <v>45000</v>
      </c>
    </row>
    <row r="60" spans="1:5" ht="12.75">
      <c r="A60" s="138" t="s">
        <v>173</v>
      </c>
      <c r="B60" s="113" t="s">
        <v>174</v>
      </c>
      <c r="C60" s="118" t="s">
        <v>124</v>
      </c>
      <c r="D60" s="119" t="s">
        <v>124</v>
      </c>
      <c r="E60" s="115">
        <v>10000</v>
      </c>
    </row>
    <row r="61" spans="1:5" ht="12.75">
      <c r="A61" s="106" t="s">
        <v>175</v>
      </c>
      <c r="B61" s="113" t="s">
        <v>155</v>
      </c>
      <c r="C61" s="112">
        <v>41418.86</v>
      </c>
      <c r="D61" s="120">
        <v>60000</v>
      </c>
      <c r="E61" s="121">
        <v>50000</v>
      </c>
    </row>
    <row r="62" spans="1:5" ht="12.75">
      <c r="A62" s="106" t="s">
        <v>176</v>
      </c>
      <c r="B62" s="113" t="s">
        <v>157</v>
      </c>
      <c r="C62" s="118" t="s">
        <v>124</v>
      </c>
      <c r="D62" s="118" t="s">
        <v>124</v>
      </c>
      <c r="E62" s="121">
        <v>20000</v>
      </c>
    </row>
    <row r="63" spans="1:5" ht="12.75">
      <c r="A63" s="106" t="s">
        <v>162</v>
      </c>
      <c r="B63" s="139" t="s">
        <v>163</v>
      </c>
      <c r="C63" s="165">
        <v>1500</v>
      </c>
      <c r="D63" s="114">
        <v>5000</v>
      </c>
      <c r="E63" s="115">
        <v>5000</v>
      </c>
    </row>
    <row r="64" spans="1:5" ht="13.5" thickBot="1">
      <c r="A64" s="106" t="s">
        <v>164</v>
      </c>
      <c r="B64" s="113" t="s">
        <v>165</v>
      </c>
      <c r="C64" s="158">
        <v>102254.11</v>
      </c>
      <c r="D64" s="158">
        <v>122788</v>
      </c>
      <c r="E64" s="126">
        <v>102788</v>
      </c>
    </row>
    <row r="65" spans="1:5" ht="13.5" thickBot="1">
      <c r="A65" s="127" t="s">
        <v>166</v>
      </c>
      <c r="B65" s="107"/>
      <c r="C65" s="129">
        <f>SUM(C58:C64)</f>
        <v>223741.16999999998</v>
      </c>
      <c r="D65" s="166">
        <f>SUM(D58:D64)</f>
        <v>292788</v>
      </c>
      <c r="E65" s="130">
        <f>SUM(E58:E64)</f>
        <v>292788</v>
      </c>
    </row>
    <row r="66" spans="1:5" ht="14.25" thickBot="1" thickTop="1">
      <c r="A66" s="167" t="s">
        <v>177</v>
      </c>
      <c r="B66" s="99"/>
      <c r="C66" s="129">
        <v>223741.17</v>
      </c>
      <c r="D66" s="166">
        <v>292788</v>
      </c>
      <c r="E66" s="130">
        <v>292788</v>
      </c>
    </row>
    <row r="67" spans="1:5" ht="12.75">
      <c r="A67" s="168"/>
      <c r="B67" s="152"/>
      <c r="C67" s="69"/>
      <c r="D67" s="69"/>
      <c r="E67" s="69"/>
    </row>
    <row r="68" spans="1:5" ht="15.75">
      <c r="A68" s="65"/>
      <c r="B68" s="87">
        <v>2</v>
      </c>
      <c r="C68" s="69"/>
      <c r="D68" s="69"/>
      <c r="E68" s="69"/>
    </row>
    <row r="69" spans="1:5" ht="12.75">
      <c r="A69" s="65"/>
      <c r="B69" s="152"/>
      <c r="C69" s="69"/>
      <c r="D69" s="69"/>
      <c r="E69" s="69"/>
    </row>
    <row r="70" spans="1:5" ht="12.75">
      <c r="A70" s="65"/>
      <c r="B70" s="152"/>
      <c r="C70" s="69"/>
      <c r="D70" s="69"/>
      <c r="E70" s="69"/>
    </row>
    <row r="71" spans="1:5" ht="12.75">
      <c r="A71" s="65"/>
      <c r="B71" s="152"/>
      <c r="C71" s="69"/>
      <c r="D71" s="69"/>
      <c r="E71" s="69"/>
    </row>
    <row r="72" spans="1:5" ht="12.75">
      <c r="A72" s="65"/>
      <c r="B72" s="152"/>
      <c r="C72" s="69"/>
      <c r="D72" s="69"/>
      <c r="E72" s="69"/>
    </row>
    <row r="73" spans="1:5" ht="12.75">
      <c r="A73" s="65"/>
      <c r="B73" s="152"/>
      <c r="C73" s="69"/>
      <c r="D73" s="69"/>
      <c r="E73" s="69"/>
    </row>
    <row r="74" spans="1:5" ht="12.75">
      <c r="A74" s="65"/>
      <c r="B74" s="152"/>
      <c r="C74" s="69"/>
      <c r="D74" s="69"/>
      <c r="E74" s="69"/>
    </row>
    <row r="75" spans="1:5" ht="12.75">
      <c r="A75" s="65"/>
      <c r="B75" s="152"/>
      <c r="C75" s="69"/>
      <c r="D75" s="69"/>
      <c r="E75" s="69"/>
    </row>
    <row r="76" spans="1:5" ht="14.25">
      <c r="A76" s="1" t="s">
        <v>178</v>
      </c>
      <c r="B76" s="88"/>
      <c r="C76" s="88"/>
      <c r="D76" s="151"/>
      <c r="E76" s="151"/>
    </row>
    <row r="77" spans="1:5" ht="13.5" thickBot="1">
      <c r="A77" s="1" t="s">
        <v>99</v>
      </c>
      <c r="B77" s="169"/>
      <c r="C77" s="151"/>
      <c r="D77" s="151"/>
      <c r="E77" s="151"/>
    </row>
    <row r="78" spans="1:5" ht="12.75">
      <c r="A78" s="90"/>
      <c r="B78" s="95" t="s">
        <v>103</v>
      </c>
      <c r="C78" s="91" t="s">
        <v>90</v>
      </c>
      <c r="D78" s="92" t="s">
        <v>100</v>
      </c>
      <c r="E78" s="93" t="s">
        <v>101</v>
      </c>
    </row>
    <row r="79" spans="1:5" ht="12.75">
      <c r="A79" s="94"/>
      <c r="B79" s="95" t="s">
        <v>3</v>
      </c>
      <c r="C79" s="152">
        <v>2022</v>
      </c>
      <c r="D79" s="98">
        <v>2023</v>
      </c>
      <c r="E79" s="153">
        <v>2024</v>
      </c>
    </row>
    <row r="80" spans="1:5" ht="13.5" thickBot="1">
      <c r="A80" s="97" t="s">
        <v>102</v>
      </c>
      <c r="B80" s="95"/>
      <c r="C80" s="98" t="s">
        <v>104</v>
      </c>
      <c r="D80" s="95" t="s">
        <v>105</v>
      </c>
      <c r="E80" s="96" t="s">
        <v>106</v>
      </c>
    </row>
    <row r="81" spans="1:5" ht="12.75">
      <c r="A81" s="170" t="s">
        <v>107</v>
      </c>
      <c r="B81" s="171"/>
      <c r="C81" s="171"/>
      <c r="D81" s="171"/>
      <c r="E81" s="172"/>
    </row>
    <row r="82" spans="1:5" ht="12.75">
      <c r="A82" s="94" t="s">
        <v>108</v>
      </c>
      <c r="B82" s="173" t="s">
        <v>109</v>
      </c>
      <c r="C82" s="109">
        <v>11215577.6</v>
      </c>
      <c r="D82" s="109">
        <v>11479320</v>
      </c>
      <c r="E82" s="110">
        <v>11521836</v>
      </c>
    </row>
    <row r="83" spans="1:5" ht="12.75">
      <c r="A83" s="94" t="s">
        <v>112</v>
      </c>
      <c r="B83" s="111" t="s">
        <v>113</v>
      </c>
      <c r="C83" s="114">
        <v>465000</v>
      </c>
      <c r="D83" s="114">
        <v>480000</v>
      </c>
      <c r="E83" s="115">
        <v>480000</v>
      </c>
    </row>
    <row r="84" spans="1:5" ht="12.75">
      <c r="A84" s="94" t="s">
        <v>179</v>
      </c>
      <c r="B84" s="111" t="s">
        <v>115</v>
      </c>
      <c r="C84" s="119">
        <v>817200</v>
      </c>
      <c r="D84" s="109">
        <v>819000</v>
      </c>
      <c r="E84" s="110">
        <v>819000</v>
      </c>
    </row>
    <row r="85" spans="1:5" ht="12.75">
      <c r="A85" s="94" t="s">
        <v>116</v>
      </c>
      <c r="B85" s="111" t="s">
        <v>117</v>
      </c>
      <c r="C85" s="119">
        <v>817200</v>
      </c>
      <c r="D85" s="109">
        <v>819000</v>
      </c>
      <c r="E85" s="110">
        <v>819000</v>
      </c>
    </row>
    <row r="86" spans="1:5" ht="12.75">
      <c r="A86" s="94" t="s">
        <v>118</v>
      </c>
      <c r="B86" s="111" t="s">
        <v>119</v>
      </c>
      <c r="C86" s="114">
        <v>114000</v>
      </c>
      <c r="D86" s="114">
        <v>120000</v>
      </c>
      <c r="E86" s="115">
        <v>120000</v>
      </c>
    </row>
    <row r="87" spans="1:6" ht="12.75">
      <c r="A87" s="106" t="s">
        <v>125</v>
      </c>
      <c r="B87" s="113" t="s">
        <v>180</v>
      </c>
      <c r="C87" s="118">
        <v>100000</v>
      </c>
      <c r="D87" s="114">
        <v>100000</v>
      </c>
      <c r="E87" s="115">
        <v>100000</v>
      </c>
      <c r="F87" s="174"/>
    </row>
    <row r="88" spans="1:6" ht="12.75">
      <c r="A88" s="116" t="s">
        <v>131</v>
      </c>
      <c r="B88" s="113" t="s">
        <v>132</v>
      </c>
      <c r="C88" s="118">
        <v>940995</v>
      </c>
      <c r="D88" s="120">
        <v>956610</v>
      </c>
      <c r="E88" s="121">
        <v>960153</v>
      </c>
      <c r="F88" s="174"/>
    </row>
    <row r="89" spans="1:6" ht="12.75">
      <c r="A89" s="116" t="s">
        <v>133</v>
      </c>
      <c r="B89" s="113" t="s">
        <v>134</v>
      </c>
      <c r="C89" s="118">
        <v>100000</v>
      </c>
      <c r="D89" s="120">
        <v>100000</v>
      </c>
      <c r="E89" s="121">
        <v>100000</v>
      </c>
      <c r="F89" s="174"/>
    </row>
    <row r="90" spans="1:6" ht="12.75">
      <c r="A90" s="116" t="s">
        <v>135</v>
      </c>
      <c r="B90" s="113" t="s">
        <v>136</v>
      </c>
      <c r="C90" s="118">
        <v>940995</v>
      </c>
      <c r="D90" s="120">
        <v>956610</v>
      </c>
      <c r="E90" s="121">
        <v>960153</v>
      </c>
      <c r="F90" s="174"/>
    </row>
    <row r="91" spans="1:5" ht="12.75">
      <c r="A91" s="175" t="s">
        <v>137</v>
      </c>
      <c r="B91" s="111" t="s">
        <v>142</v>
      </c>
      <c r="C91" s="114">
        <v>1288766.4</v>
      </c>
      <c r="D91" s="114">
        <v>1377518</v>
      </c>
      <c r="E91" s="115">
        <v>1382621</v>
      </c>
    </row>
    <row r="92" spans="1:5" ht="12.75">
      <c r="A92" s="176" t="s">
        <v>181</v>
      </c>
      <c r="B92" s="111" t="s">
        <v>140</v>
      </c>
      <c r="C92" s="114">
        <v>22300</v>
      </c>
      <c r="D92" s="114">
        <v>229586</v>
      </c>
      <c r="E92" s="115">
        <v>230437</v>
      </c>
    </row>
    <row r="93" spans="1:5" ht="12.75">
      <c r="A93" s="94" t="s">
        <v>182</v>
      </c>
      <c r="B93" s="111" t="s">
        <v>142</v>
      </c>
      <c r="C93" s="114">
        <v>206524.34</v>
      </c>
      <c r="D93" s="114">
        <v>516571</v>
      </c>
      <c r="E93" s="115">
        <v>576092</v>
      </c>
    </row>
    <row r="94" spans="1:5" ht="13.5" thickBot="1">
      <c r="A94" s="94" t="s">
        <v>183</v>
      </c>
      <c r="B94" s="111" t="s">
        <v>144</v>
      </c>
      <c r="C94" s="158">
        <v>22300</v>
      </c>
      <c r="D94" s="158">
        <v>114793</v>
      </c>
      <c r="E94" s="126">
        <v>115218</v>
      </c>
    </row>
    <row r="95" spans="1:6" ht="13.5" thickBot="1">
      <c r="A95" s="177" t="s">
        <v>145</v>
      </c>
      <c r="B95" s="95"/>
      <c r="C95" s="166">
        <f>SUM(C82:C94)</f>
        <v>17050858.34</v>
      </c>
      <c r="D95" s="166">
        <f>SUM(D82:D94)</f>
        <v>18069008</v>
      </c>
      <c r="E95" s="130">
        <f>SUM(E82:E94)</f>
        <v>18184510</v>
      </c>
      <c r="F95" s="69"/>
    </row>
    <row r="96" spans="1:6" ht="13.5" thickTop="1">
      <c r="A96" s="178" t="s">
        <v>146</v>
      </c>
      <c r="B96" s="173"/>
      <c r="C96" s="131"/>
      <c r="D96" s="179"/>
      <c r="E96" s="110"/>
      <c r="F96" s="43"/>
    </row>
    <row r="97" spans="1:6" ht="12.75">
      <c r="A97" s="94" t="s">
        <v>147</v>
      </c>
      <c r="B97" s="111" t="s">
        <v>148</v>
      </c>
      <c r="C97" s="108">
        <v>680435</v>
      </c>
      <c r="D97" s="108">
        <v>1000000</v>
      </c>
      <c r="E97" s="110">
        <v>1000000</v>
      </c>
      <c r="F97" s="43"/>
    </row>
    <row r="98" spans="1:6" ht="12.75">
      <c r="A98" s="94" t="s">
        <v>149</v>
      </c>
      <c r="B98" s="111" t="s">
        <v>150</v>
      </c>
      <c r="C98" s="180">
        <v>500000</v>
      </c>
      <c r="D98" s="180">
        <v>500000</v>
      </c>
      <c r="E98" s="181">
        <v>350000</v>
      </c>
      <c r="F98" s="43"/>
    </row>
    <row r="99" spans="1:6" ht="12.75">
      <c r="A99" s="94" t="s">
        <v>173</v>
      </c>
      <c r="B99" s="111" t="s">
        <v>174</v>
      </c>
      <c r="C99" s="114" t="s">
        <v>153</v>
      </c>
      <c r="D99" s="112" t="s">
        <v>153</v>
      </c>
      <c r="E99" s="181">
        <v>150000</v>
      </c>
      <c r="F99" s="43"/>
    </row>
    <row r="100" spans="1:6" ht="12.75">
      <c r="A100" s="94" t="s">
        <v>175</v>
      </c>
      <c r="B100" s="111" t="s">
        <v>155</v>
      </c>
      <c r="C100" s="114">
        <v>48000</v>
      </c>
      <c r="D100" s="117">
        <v>400000</v>
      </c>
      <c r="E100" s="121">
        <v>100000</v>
      </c>
      <c r="F100" s="43"/>
    </row>
    <row r="101" spans="1:6" ht="12.75">
      <c r="A101" s="94" t="s">
        <v>184</v>
      </c>
      <c r="B101" s="111" t="s">
        <v>157</v>
      </c>
      <c r="C101" s="114" t="s">
        <v>153</v>
      </c>
      <c r="D101" s="112" t="s">
        <v>153</v>
      </c>
      <c r="E101" s="121">
        <v>300000</v>
      </c>
      <c r="F101" s="43"/>
    </row>
    <row r="102" spans="1:6" ht="12.75">
      <c r="A102" s="94" t="s">
        <v>162</v>
      </c>
      <c r="B102" s="111" t="s">
        <v>163</v>
      </c>
      <c r="C102" s="114" t="s">
        <v>153</v>
      </c>
      <c r="D102" s="112">
        <v>140000</v>
      </c>
      <c r="E102" s="115">
        <v>140000</v>
      </c>
      <c r="F102" s="43"/>
    </row>
    <row r="103" spans="1:6" ht="12.75">
      <c r="A103" s="94" t="s">
        <v>185</v>
      </c>
      <c r="B103" s="111" t="s">
        <v>186</v>
      </c>
      <c r="C103" s="114" t="s">
        <v>153</v>
      </c>
      <c r="D103" s="112" t="s">
        <v>153</v>
      </c>
      <c r="E103" s="115">
        <v>30000</v>
      </c>
      <c r="F103" s="43"/>
    </row>
    <row r="104" spans="1:6" ht="13.5" thickBot="1">
      <c r="A104" s="94" t="s">
        <v>164</v>
      </c>
      <c r="B104" s="111" t="s">
        <v>165</v>
      </c>
      <c r="C104" s="124">
        <v>2146861.34</v>
      </c>
      <c r="D104" s="182">
        <v>2000000</v>
      </c>
      <c r="E104" s="126">
        <v>2000000</v>
      </c>
      <c r="F104" s="43"/>
    </row>
    <row r="105" spans="1:6" ht="13.5" thickBot="1">
      <c r="A105" s="177" t="s">
        <v>166</v>
      </c>
      <c r="B105" s="183"/>
      <c r="C105" s="140">
        <f>SUM(C97:C104)</f>
        <v>3375296.34</v>
      </c>
      <c r="D105" s="140">
        <f>SUM(D97:D104)</f>
        <v>4040000</v>
      </c>
      <c r="E105" s="130">
        <f>SUM(E97:E104)</f>
        <v>4070000</v>
      </c>
      <c r="F105" s="69"/>
    </row>
    <row r="106" spans="1:6" ht="13.5" thickTop="1">
      <c r="A106" s="134" t="s">
        <v>167</v>
      </c>
      <c r="B106" s="107"/>
      <c r="C106" s="112"/>
      <c r="D106" s="184"/>
      <c r="E106" s="185"/>
      <c r="F106" s="69"/>
    </row>
    <row r="107" spans="1:6" ht="13.5" thickBot="1">
      <c r="A107" s="106" t="s">
        <v>168</v>
      </c>
      <c r="B107" s="113" t="s">
        <v>169</v>
      </c>
      <c r="C107" s="120">
        <v>180000</v>
      </c>
      <c r="D107" s="114" t="s">
        <v>153</v>
      </c>
      <c r="E107" s="115" t="s">
        <v>153</v>
      </c>
      <c r="F107" s="69"/>
    </row>
    <row r="108" spans="1:6" ht="13.5" thickBot="1">
      <c r="A108" s="127" t="s">
        <v>170</v>
      </c>
      <c r="B108" s="144"/>
      <c r="C108" s="186" t="s">
        <v>187</v>
      </c>
      <c r="D108" s="187" t="s">
        <v>153</v>
      </c>
      <c r="E108" s="161" t="s">
        <v>153</v>
      </c>
      <c r="F108" s="69"/>
    </row>
    <row r="109" spans="1:6" ht="14.25" thickBot="1" thickTop="1">
      <c r="A109" s="188" t="s">
        <v>177</v>
      </c>
      <c r="B109" s="99"/>
      <c r="C109" s="166">
        <f>C108+C105+C95</f>
        <v>20606154.68</v>
      </c>
      <c r="D109" s="189">
        <f>D95+D105</f>
        <v>22109008</v>
      </c>
      <c r="E109" s="190">
        <f>E95+E105</f>
        <v>22254510</v>
      </c>
      <c r="F109" s="191"/>
    </row>
    <row r="110" spans="1:5" ht="14.25">
      <c r="A110" s="1" t="s">
        <v>188</v>
      </c>
      <c r="B110" s="88"/>
      <c r="C110" s="88"/>
      <c r="D110" s="151"/>
      <c r="E110" s="151"/>
    </row>
    <row r="111" spans="1:5" ht="13.5" thickBot="1">
      <c r="A111" s="1" t="s">
        <v>99</v>
      </c>
      <c r="B111" s="169"/>
      <c r="C111" s="151"/>
      <c r="D111" s="151"/>
      <c r="E111" s="151"/>
    </row>
    <row r="112" spans="1:5" ht="12.75">
      <c r="A112" s="90"/>
      <c r="B112" s="95" t="s">
        <v>103</v>
      </c>
      <c r="C112" s="91" t="s">
        <v>90</v>
      </c>
      <c r="D112" s="92" t="s">
        <v>100</v>
      </c>
      <c r="E112" s="93" t="s">
        <v>101</v>
      </c>
    </row>
    <row r="113" spans="1:5" ht="12.75">
      <c r="A113" s="94"/>
      <c r="B113" s="95" t="s">
        <v>3</v>
      </c>
      <c r="C113" s="95">
        <v>2022</v>
      </c>
      <c r="D113" s="152">
        <v>2023</v>
      </c>
      <c r="E113" s="153">
        <v>2024</v>
      </c>
    </row>
    <row r="114" spans="1:5" ht="13.5" thickBot="1">
      <c r="A114" s="97" t="s">
        <v>102</v>
      </c>
      <c r="B114" s="95"/>
      <c r="C114" s="98" t="s">
        <v>104</v>
      </c>
      <c r="D114" s="95" t="s">
        <v>105</v>
      </c>
      <c r="E114" s="96" t="s">
        <v>106</v>
      </c>
    </row>
    <row r="115" spans="1:5" ht="12.75">
      <c r="A115" s="170" t="s">
        <v>107</v>
      </c>
      <c r="B115" s="171"/>
      <c r="C115" s="156"/>
      <c r="D115" s="171"/>
      <c r="E115" s="192"/>
    </row>
    <row r="116" spans="1:5" ht="12.75">
      <c r="A116" s="94" t="s">
        <v>108</v>
      </c>
      <c r="B116" s="173" t="s">
        <v>109</v>
      </c>
      <c r="C116" s="109">
        <v>1374030.04</v>
      </c>
      <c r="D116" s="108">
        <v>1410732</v>
      </c>
      <c r="E116" s="110">
        <v>1413372</v>
      </c>
    </row>
    <row r="117" spans="1:5" ht="12.75">
      <c r="A117" s="94" t="s">
        <v>112</v>
      </c>
      <c r="B117" s="111" t="s">
        <v>113</v>
      </c>
      <c r="C117" s="114">
        <v>96000</v>
      </c>
      <c r="D117" s="112">
        <v>96000</v>
      </c>
      <c r="E117" s="115">
        <v>96000</v>
      </c>
    </row>
    <row r="118" spans="1:6" ht="12.75">
      <c r="A118" s="94" t="s">
        <v>179</v>
      </c>
      <c r="B118" s="111" t="s">
        <v>115</v>
      </c>
      <c r="C118" s="117">
        <v>67500</v>
      </c>
      <c r="D118" s="109">
        <v>67500</v>
      </c>
      <c r="E118" s="110">
        <v>67500</v>
      </c>
      <c r="F118" s="43"/>
    </row>
    <row r="119" spans="1:6" ht="12.75">
      <c r="A119" s="94" t="s">
        <v>116</v>
      </c>
      <c r="B119" s="111" t="s">
        <v>117</v>
      </c>
      <c r="C119" s="117">
        <v>67500</v>
      </c>
      <c r="D119" s="109">
        <v>67500</v>
      </c>
      <c r="E119" s="110">
        <v>67500</v>
      </c>
      <c r="F119" s="43"/>
    </row>
    <row r="120" spans="1:5" ht="12.75">
      <c r="A120" s="94" t="s">
        <v>118</v>
      </c>
      <c r="B120" s="111" t="s">
        <v>119</v>
      </c>
      <c r="C120" s="120">
        <v>24000</v>
      </c>
      <c r="D120" s="117">
        <v>24000</v>
      </c>
      <c r="E120" s="121">
        <v>24000</v>
      </c>
    </row>
    <row r="121" spans="1:5" ht="12.75">
      <c r="A121" s="106" t="s">
        <v>125</v>
      </c>
      <c r="B121" s="113" t="s">
        <v>180</v>
      </c>
      <c r="C121" s="117">
        <v>20000</v>
      </c>
      <c r="D121" s="112">
        <v>20000</v>
      </c>
      <c r="E121" s="115">
        <v>20000</v>
      </c>
    </row>
    <row r="122" spans="1:5" ht="12.75">
      <c r="A122" s="116" t="s">
        <v>131</v>
      </c>
      <c r="B122" s="113" t="s">
        <v>132</v>
      </c>
      <c r="C122" s="117">
        <v>114577</v>
      </c>
      <c r="D122" s="117">
        <v>117561</v>
      </c>
      <c r="E122" s="121">
        <v>117781</v>
      </c>
    </row>
    <row r="123" spans="1:5" ht="12.75">
      <c r="A123" s="116" t="s">
        <v>133</v>
      </c>
      <c r="B123" s="113" t="s">
        <v>134</v>
      </c>
      <c r="C123" s="117">
        <v>20000</v>
      </c>
      <c r="D123" s="117">
        <v>20000</v>
      </c>
      <c r="E123" s="121">
        <v>20000</v>
      </c>
    </row>
    <row r="124" spans="1:5" ht="12.75">
      <c r="A124" s="116" t="s">
        <v>135</v>
      </c>
      <c r="B124" s="113" t="s">
        <v>136</v>
      </c>
      <c r="C124" s="117">
        <v>114450</v>
      </c>
      <c r="D124" s="117">
        <v>117561</v>
      </c>
      <c r="E124" s="121">
        <v>117781</v>
      </c>
    </row>
    <row r="125" spans="1:5" ht="12.75">
      <c r="A125" s="94" t="s">
        <v>189</v>
      </c>
      <c r="B125" s="111" t="s">
        <v>190</v>
      </c>
      <c r="C125" s="114">
        <v>164883.6</v>
      </c>
      <c r="D125" s="112">
        <v>169288</v>
      </c>
      <c r="E125" s="115">
        <v>169605</v>
      </c>
    </row>
    <row r="126" spans="1:5" ht="12.75">
      <c r="A126" s="94" t="s">
        <v>181</v>
      </c>
      <c r="B126" s="111" t="s">
        <v>140</v>
      </c>
      <c r="C126" s="114">
        <v>4800</v>
      </c>
      <c r="D126" s="112">
        <v>28215</v>
      </c>
      <c r="E126" s="115">
        <v>28267</v>
      </c>
    </row>
    <row r="127" spans="1:5" ht="12.75">
      <c r="A127" s="94" t="s">
        <v>182</v>
      </c>
      <c r="B127" s="111" t="s">
        <v>142</v>
      </c>
      <c r="C127" s="114">
        <v>26696.6</v>
      </c>
      <c r="D127" s="112">
        <v>63483</v>
      </c>
      <c r="E127" s="115">
        <v>70669</v>
      </c>
    </row>
    <row r="128" spans="1:5" ht="13.5" thickBot="1">
      <c r="A128" s="94" t="s">
        <v>183</v>
      </c>
      <c r="B128" s="111" t="s">
        <v>144</v>
      </c>
      <c r="C128" s="114">
        <v>4797.52</v>
      </c>
      <c r="D128" s="112">
        <v>14108</v>
      </c>
      <c r="E128" s="115">
        <v>14134</v>
      </c>
    </row>
    <row r="129" spans="1:6" ht="13.5" thickBot="1">
      <c r="A129" s="188" t="s">
        <v>145</v>
      </c>
      <c r="B129" s="193"/>
      <c r="C129" s="140">
        <f>SUM(C116:C128)</f>
        <v>2099234.7600000002</v>
      </c>
      <c r="D129" s="141">
        <f>SUM(D116:D128)</f>
        <v>2215948</v>
      </c>
      <c r="E129" s="142">
        <f>SUM(E116:E128)</f>
        <v>2226609</v>
      </c>
      <c r="F129" s="69"/>
    </row>
    <row r="130" spans="1:6" ht="13.5" thickTop="1">
      <c r="A130" s="170" t="s">
        <v>146</v>
      </c>
      <c r="B130" s="104"/>
      <c r="C130" s="154"/>
      <c r="D130" s="163"/>
      <c r="E130" s="192"/>
      <c r="F130" s="43"/>
    </row>
    <row r="131" spans="1:6" ht="12.75">
      <c r="A131" s="94" t="s">
        <v>147</v>
      </c>
      <c r="B131" s="111" t="s">
        <v>148</v>
      </c>
      <c r="C131" s="108">
        <v>46582</v>
      </c>
      <c r="D131" s="109">
        <v>90000</v>
      </c>
      <c r="E131" s="110">
        <v>90000</v>
      </c>
      <c r="F131" s="43"/>
    </row>
    <row r="132" spans="1:6" ht="12.75">
      <c r="A132" s="94" t="s">
        <v>149</v>
      </c>
      <c r="B132" s="111" t="s">
        <v>150</v>
      </c>
      <c r="C132" s="112">
        <v>50000</v>
      </c>
      <c r="D132" s="114">
        <v>50000</v>
      </c>
      <c r="E132" s="115">
        <v>35000</v>
      </c>
      <c r="F132" s="43"/>
    </row>
    <row r="133" spans="1:6" ht="12.75">
      <c r="A133" s="94" t="s">
        <v>191</v>
      </c>
      <c r="B133" s="111" t="s">
        <v>174</v>
      </c>
      <c r="C133" s="194" t="s">
        <v>153</v>
      </c>
      <c r="D133" s="114" t="s">
        <v>153</v>
      </c>
      <c r="E133" s="115">
        <v>15000</v>
      </c>
      <c r="F133" s="43"/>
    </row>
    <row r="134" spans="1:6" ht="12.75">
      <c r="A134" s="94" t="s">
        <v>175</v>
      </c>
      <c r="B134" s="111" t="s">
        <v>155</v>
      </c>
      <c r="C134" s="117">
        <v>11000</v>
      </c>
      <c r="D134" s="195">
        <v>35000</v>
      </c>
      <c r="E134" s="196">
        <v>35000</v>
      </c>
      <c r="F134" s="43"/>
    </row>
    <row r="135" spans="1:6" ht="12.75">
      <c r="A135" s="94" t="s">
        <v>184</v>
      </c>
      <c r="B135" s="111" t="s">
        <v>157</v>
      </c>
      <c r="C135" s="114" t="s">
        <v>153</v>
      </c>
      <c r="D135" s="114" t="s">
        <v>153</v>
      </c>
      <c r="E135" s="196">
        <v>20000</v>
      </c>
      <c r="F135" s="43"/>
    </row>
    <row r="136" spans="1:6" ht="12.75">
      <c r="A136" s="94" t="s">
        <v>162</v>
      </c>
      <c r="B136" s="111" t="s">
        <v>163</v>
      </c>
      <c r="C136" s="114" t="s">
        <v>153</v>
      </c>
      <c r="D136" s="114">
        <v>10000</v>
      </c>
      <c r="E136" s="115">
        <v>10000</v>
      </c>
      <c r="F136" s="43"/>
    </row>
    <row r="137" spans="1:6" ht="13.5" thickBot="1">
      <c r="A137" s="94" t="s">
        <v>164</v>
      </c>
      <c r="B137" s="111" t="s">
        <v>165</v>
      </c>
      <c r="C137" s="114">
        <v>198946.6</v>
      </c>
      <c r="D137" s="114">
        <v>247050</v>
      </c>
      <c r="E137" s="115">
        <v>227050</v>
      </c>
      <c r="F137" s="43"/>
    </row>
    <row r="138" spans="1:6" ht="13.5" thickBot="1">
      <c r="A138" s="177" t="s">
        <v>166</v>
      </c>
      <c r="B138" s="173"/>
      <c r="C138" s="140">
        <f>SUM(C131:C137)</f>
        <v>306528.6</v>
      </c>
      <c r="D138" s="140">
        <f>SUM(D131:D137)</f>
        <v>432050</v>
      </c>
      <c r="E138" s="142">
        <f>SUM(E131:E137)</f>
        <v>432050</v>
      </c>
      <c r="F138" s="69"/>
    </row>
    <row r="139" spans="1:6" ht="13.5" thickTop="1">
      <c r="A139" s="178" t="s">
        <v>167</v>
      </c>
      <c r="B139" s="173"/>
      <c r="C139" s="112"/>
      <c r="D139" s="114"/>
      <c r="E139" s="115"/>
      <c r="F139" s="43"/>
    </row>
    <row r="140" spans="1:6" ht="13.5" thickBot="1">
      <c r="A140" s="94" t="s">
        <v>192</v>
      </c>
      <c r="B140" s="111" t="s">
        <v>193</v>
      </c>
      <c r="C140" s="114" t="s">
        <v>153</v>
      </c>
      <c r="D140" s="114" t="s">
        <v>153</v>
      </c>
      <c r="E140" s="115" t="s">
        <v>153</v>
      </c>
      <c r="F140" s="43"/>
    </row>
    <row r="141" spans="1:6" ht="13.5" thickBot="1">
      <c r="A141" s="177" t="s">
        <v>170</v>
      </c>
      <c r="B141" s="95"/>
      <c r="C141" s="197" t="s">
        <v>153</v>
      </c>
      <c r="D141" s="197" t="s">
        <v>153</v>
      </c>
      <c r="E141" s="198" t="s">
        <v>153</v>
      </c>
      <c r="F141" s="43"/>
    </row>
    <row r="142" spans="1:5" ht="14.25" thickBot="1" thickTop="1">
      <c r="A142" s="188" t="s">
        <v>177</v>
      </c>
      <c r="B142" s="99"/>
      <c r="C142" s="148">
        <f>C129+C138</f>
        <v>2405763.3600000003</v>
      </c>
      <c r="D142" s="148">
        <f>D129+D138</f>
        <v>2647998</v>
      </c>
      <c r="E142" s="199">
        <f>E129+E138</f>
        <v>2658659</v>
      </c>
    </row>
    <row r="143" spans="1:5" ht="16.5" thickTop="1">
      <c r="A143" s="65"/>
      <c r="B143" s="87">
        <v>3</v>
      </c>
      <c r="C143" s="69"/>
      <c r="D143" s="200"/>
      <c r="E143" s="200"/>
    </row>
    <row r="144" spans="1:5" ht="15.75">
      <c r="A144" s="65"/>
      <c r="B144" s="87"/>
      <c r="C144" s="69"/>
      <c r="D144" s="69"/>
      <c r="E144" s="69"/>
    </row>
    <row r="145" spans="1:5" ht="12.75">
      <c r="A145" s="65"/>
      <c r="B145" s="152"/>
      <c r="C145" s="69"/>
      <c r="D145" s="69"/>
      <c r="E145" s="69"/>
    </row>
    <row r="146" spans="1:5" ht="12.75">
      <c r="A146" s="65"/>
      <c r="B146" s="152"/>
      <c r="C146" s="69"/>
      <c r="D146" s="69"/>
      <c r="E146" s="69"/>
    </row>
    <row r="147" spans="1:5" ht="12.75">
      <c r="A147" s="65"/>
      <c r="B147" s="152"/>
      <c r="C147" s="69"/>
      <c r="D147" s="69"/>
      <c r="E147" s="69"/>
    </row>
    <row r="148" spans="1:5" ht="12.75">
      <c r="A148" s="65"/>
      <c r="B148" s="152"/>
      <c r="C148" s="69"/>
      <c r="D148" s="69"/>
      <c r="E148" s="69"/>
    </row>
    <row r="149" spans="1:5" ht="12.75">
      <c r="A149" s="65"/>
      <c r="B149" s="152"/>
      <c r="C149" s="69"/>
      <c r="D149" s="69"/>
      <c r="E149" s="69"/>
    </row>
    <row r="150" spans="1:5" ht="14.25">
      <c r="A150" s="1" t="s">
        <v>194</v>
      </c>
      <c r="B150" s="88"/>
      <c r="C150" s="88"/>
      <c r="D150" s="151"/>
      <c r="E150" s="151"/>
    </row>
    <row r="151" spans="1:5" ht="13.5" thickBot="1">
      <c r="A151" s="1" t="s">
        <v>99</v>
      </c>
      <c r="B151" s="151"/>
      <c r="C151" s="151"/>
      <c r="D151" s="151"/>
      <c r="E151" s="151"/>
    </row>
    <row r="152" spans="1:5" ht="12.75">
      <c r="A152" s="90"/>
      <c r="B152" s="91"/>
      <c r="C152" s="91" t="s">
        <v>90</v>
      </c>
      <c r="D152" s="92" t="s">
        <v>100</v>
      </c>
      <c r="E152" s="93" t="s">
        <v>101</v>
      </c>
    </row>
    <row r="153" spans="1:5" ht="12.75">
      <c r="A153" s="94"/>
      <c r="B153" s="95"/>
      <c r="C153" s="95">
        <v>2022</v>
      </c>
      <c r="D153" s="95">
        <v>2023</v>
      </c>
      <c r="E153" s="153">
        <v>2024</v>
      </c>
    </row>
    <row r="154" spans="1:5" ht="12.75">
      <c r="A154" s="97" t="s">
        <v>102</v>
      </c>
      <c r="B154" s="95" t="s">
        <v>103</v>
      </c>
      <c r="C154" s="98"/>
      <c r="D154" s="95"/>
      <c r="E154" s="153"/>
    </row>
    <row r="155" spans="1:5" ht="13.5" thickBot="1">
      <c r="A155" s="94"/>
      <c r="B155" s="95" t="s">
        <v>3</v>
      </c>
      <c r="C155" s="98" t="s">
        <v>104</v>
      </c>
      <c r="D155" s="95" t="s">
        <v>105</v>
      </c>
      <c r="E155" s="96" t="s">
        <v>106</v>
      </c>
    </row>
    <row r="156" spans="1:5" ht="12.75">
      <c r="A156" s="102" t="s">
        <v>107</v>
      </c>
      <c r="B156" s="154"/>
      <c r="C156" s="201"/>
      <c r="D156" s="202"/>
      <c r="E156" s="203"/>
    </row>
    <row r="157" spans="1:5" ht="12.75">
      <c r="A157" s="106" t="s">
        <v>108</v>
      </c>
      <c r="B157" s="107" t="s">
        <v>109</v>
      </c>
      <c r="C157" s="108">
        <v>381670</v>
      </c>
      <c r="D157" s="108">
        <v>999972</v>
      </c>
      <c r="E157" s="110">
        <v>988404</v>
      </c>
    </row>
    <row r="158" spans="1:5" ht="12.75">
      <c r="A158" s="106" t="s">
        <v>112</v>
      </c>
      <c r="B158" s="113" t="s">
        <v>113</v>
      </c>
      <c r="C158" s="112">
        <v>28000</v>
      </c>
      <c r="D158" s="112">
        <v>48000</v>
      </c>
      <c r="E158" s="115">
        <v>48000</v>
      </c>
    </row>
    <row r="159" spans="1:5" ht="12.75">
      <c r="A159" s="106" t="s">
        <v>179</v>
      </c>
      <c r="B159" s="113" t="s">
        <v>115</v>
      </c>
      <c r="C159" s="117">
        <v>61875</v>
      </c>
      <c r="D159" s="204">
        <v>67500</v>
      </c>
      <c r="E159" s="205">
        <v>67500</v>
      </c>
    </row>
    <row r="160" spans="1:6" ht="12.75">
      <c r="A160" s="106" t="s">
        <v>195</v>
      </c>
      <c r="B160" s="113" t="s">
        <v>117</v>
      </c>
      <c r="C160" s="117">
        <v>61875</v>
      </c>
      <c r="D160" s="204">
        <v>67500</v>
      </c>
      <c r="E160" s="205">
        <v>67500</v>
      </c>
      <c r="F160" s="43"/>
    </row>
    <row r="161" spans="1:5" ht="12.75">
      <c r="A161" s="106" t="s">
        <v>118</v>
      </c>
      <c r="B161" s="113" t="s">
        <v>119</v>
      </c>
      <c r="C161" s="117">
        <v>12000</v>
      </c>
      <c r="D161" s="117">
        <v>12000</v>
      </c>
      <c r="E161" s="121">
        <v>12000</v>
      </c>
    </row>
    <row r="162" spans="1:5" ht="12.75">
      <c r="A162" s="106" t="s">
        <v>125</v>
      </c>
      <c r="B162" s="113" t="s">
        <v>126</v>
      </c>
      <c r="C162" s="117">
        <v>7500</v>
      </c>
      <c r="D162" s="112">
        <v>10000</v>
      </c>
      <c r="E162" s="115">
        <v>10000</v>
      </c>
    </row>
    <row r="163" spans="1:5" ht="12.75">
      <c r="A163" s="116" t="s">
        <v>131</v>
      </c>
      <c r="B163" s="113" t="s">
        <v>132</v>
      </c>
      <c r="C163" s="117">
        <v>15175</v>
      </c>
      <c r="D163" s="117">
        <v>83331</v>
      </c>
      <c r="E163" s="121">
        <v>82367</v>
      </c>
    </row>
    <row r="164" spans="1:5" ht="12.75">
      <c r="A164" s="116" t="s">
        <v>133</v>
      </c>
      <c r="B164" s="113" t="s">
        <v>134</v>
      </c>
      <c r="C164" s="117">
        <v>7000</v>
      </c>
      <c r="D164" s="117">
        <v>10000</v>
      </c>
      <c r="E164" s="121">
        <v>10000</v>
      </c>
    </row>
    <row r="165" spans="1:5" ht="12.75">
      <c r="A165" s="116" t="s">
        <v>135</v>
      </c>
      <c r="B165" s="113" t="s">
        <v>136</v>
      </c>
      <c r="C165" s="117">
        <v>15039</v>
      </c>
      <c r="D165" s="117">
        <v>83331</v>
      </c>
      <c r="E165" s="121">
        <v>82367</v>
      </c>
    </row>
    <row r="166" spans="1:5" ht="12.75">
      <c r="A166" s="106" t="s">
        <v>196</v>
      </c>
      <c r="B166" s="113" t="s">
        <v>190</v>
      </c>
      <c r="C166" s="112">
        <v>45800</v>
      </c>
      <c r="D166" s="112">
        <v>119997</v>
      </c>
      <c r="E166" s="115">
        <v>118609</v>
      </c>
    </row>
    <row r="167" spans="1:5" ht="12.75">
      <c r="A167" s="106" t="s">
        <v>181</v>
      </c>
      <c r="B167" s="113" t="s">
        <v>140</v>
      </c>
      <c r="C167" s="117">
        <v>1400</v>
      </c>
      <c r="D167" s="117">
        <v>19999</v>
      </c>
      <c r="E167" s="121">
        <v>19768</v>
      </c>
    </row>
    <row r="168" spans="1:10" ht="12.75">
      <c r="A168" s="106" t="s">
        <v>182</v>
      </c>
      <c r="B168" s="113" t="s">
        <v>142</v>
      </c>
      <c r="C168" s="117">
        <v>5944.2</v>
      </c>
      <c r="D168" s="117">
        <v>44999</v>
      </c>
      <c r="E168" s="121">
        <v>49420</v>
      </c>
      <c r="J168" s="43"/>
    </row>
    <row r="169" spans="1:5" ht="13.5" thickBot="1">
      <c r="A169" s="106" t="s">
        <v>197</v>
      </c>
      <c r="B169" s="113" t="s">
        <v>144</v>
      </c>
      <c r="C169" s="112">
        <v>1400</v>
      </c>
      <c r="D169" s="112">
        <v>9999</v>
      </c>
      <c r="E169" s="115">
        <v>9884</v>
      </c>
    </row>
    <row r="170" spans="1:6" ht="13.5" thickBot="1">
      <c r="A170" s="177" t="s">
        <v>145</v>
      </c>
      <c r="B170" s="143"/>
      <c r="C170" s="140">
        <f>SUM(C157:C169)</f>
        <v>644678.2</v>
      </c>
      <c r="D170" s="141">
        <f>SUM(D157:D169)</f>
        <v>1576628</v>
      </c>
      <c r="E170" s="142">
        <f>SUM(E157:E169)</f>
        <v>1565819</v>
      </c>
      <c r="F170" s="69"/>
    </row>
    <row r="171" spans="1:6" ht="13.5" thickTop="1">
      <c r="A171" s="134" t="s">
        <v>146</v>
      </c>
      <c r="B171" s="113"/>
      <c r="C171" s="112"/>
      <c r="D171" s="112"/>
      <c r="E171" s="115"/>
      <c r="F171" s="43"/>
    </row>
    <row r="172" spans="1:6" ht="12.75">
      <c r="A172" s="106" t="s">
        <v>147</v>
      </c>
      <c r="B172" s="113" t="s">
        <v>148</v>
      </c>
      <c r="C172" s="108">
        <v>69788</v>
      </c>
      <c r="D172" s="108">
        <v>70000</v>
      </c>
      <c r="E172" s="110">
        <v>70000</v>
      </c>
      <c r="F172" s="43"/>
    </row>
    <row r="173" spans="1:6" ht="12.75">
      <c r="A173" s="106" t="s">
        <v>149</v>
      </c>
      <c r="B173" s="113" t="s">
        <v>150</v>
      </c>
      <c r="C173" s="112">
        <v>53218.1</v>
      </c>
      <c r="D173" s="112">
        <v>60000</v>
      </c>
      <c r="E173" s="115">
        <v>45000</v>
      </c>
      <c r="F173" s="43"/>
    </row>
    <row r="174" spans="1:6" ht="12.75">
      <c r="A174" s="106" t="s">
        <v>173</v>
      </c>
      <c r="B174" s="113" t="s">
        <v>174</v>
      </c>
      <c r="C174" s="114" t="s">
        <v>153</v>
      </c>
      <c r="D174" s="114" t="s">
        <v>153</v>
      </c>
      <c r="E174" s="115">
        <v>15000</v>
      </c>
      <c r="F174" s="43"/>
    </row>
    <row r="175" spans="1:6" ht="12.75">
      <c r="A175" s="106" t="s">
        <v>175</v>
      </c>
      <c r="B175" s="113" t="s">
        <v>155</v>
      </c>
      <c r="C175" s="112">
        <v>27445.72</v>
      </c>
      <c r="D175" s="112">
        <v>40000</v>
      </c>
      <c r="E175" s="115">
        <v>40000</v>
      </c>
      <c r="F175" s="43"/>
    </row>
    <row r="176" spans="1:6" ht="12.75">
      <c r="A176" s="106" t="s">
        <v>184</v>
      </c>
      <c r="B176" s="113" t="s">
        <v>157</v>
      </c>
      <c r="C176" s="114" t="s">
        <v>153</v>
      </c>
      <c r="D176" s="114" t="s">
        <v>153</v>
      </c>
      <c r="E176" s="115">
        <v>10000</v>
      </c>
      <c r="F176" s="43"/>
    </row>
    <row r="177" spans="1:6" ht="12.75">
      <c r="A177" s="106" t="s">
        <v>162</v>
      </c>
      <c r="B177" s="113" t="s">
        <v>163</v>
      </c>
      <c r="C177" s="114" t="s">
        <v>153</v>
      </c>
      <c r="D177" s="112">
        <v>2500</v>
      </c>
      <c r="E177" s="115">
        <v>2500</v>
      </c>
      <c r="F177" s="43"/>
    </row>
    <row r="178" spans="1:6" ht="13.5" thickBot="1">
      <c r="A178" s="106" t="s">
        <v>164</v>
      </c>
      <c r="B178" s="113" t="s">
        <v>165</v>
      </c>
      <c r="C178" s="114">
        <v>139195.5</v>
      </c>
      <c r="D178" s="182">
        <v>175220</v>
      </c>
      <c r="E178" s="126">
        <v>165220</v>
      </c>
      <c r="F178" s="43"/>
    </row>
    <row r="179" spans="1:6" ht="13.5" thickBot="1">
      <c r="A179" s="127" t="s">
        <v>166</v>
      </c>
      <c r="B179" s="107"/>
      <c r="C179" s="140">
        <f>SUM(C172:C178)</f>
        <v>289647.32</v>
      </c>
      <c r="D179" s="206">
        <f>SUM(D172:D178)</f>
        <v>347720</v>
      </c>
      <c r="E179" s="207">
        <f>SUM(E172:E178)</f>
        <v>347720</v>
      </c>
      <c r="F179" s="69"/>
    </row>
    <row r="180" spans="1:5" ht="14.25" thickBot="1" thickTop="1">
      <c r="A180" s="167" t="s">
        <v>198</v>
      </c>
      <c r="B180" s="208"/>
      <c r="C180" s="166">
        <f>C170+C179</f>
        <v>934325.52</v>
      </c>
      <c r="D180" s="209">
        <f>D170+D179</f>
        <v>1924348</v>
      </c>
      <c r="E180" s="210">
        <f>E170+E179</f>
        <v>1913539</v>
      </c>
    </row>
    <row r="181" spans="1:5" ht="14.25">
      <c r="A181" s="1" t="s">
        <v>199</v>
      </c>
      <c r="B181" s="88"/>
      <c r="C181" s="211"/>
      <c r="D181" s="212"/>
      <c r="E181" s="212"/>
    </row>
    <row r="182" spans="1:5" ht="13.5" thickBot="1">
      <c r="A182" s="1" t="s">
        <v>200</v>
      </c>
      <c r="B182" s="151"/>
      <c r="C182" s="151"/>
      <c r="D182" s="151"/>
      <c r="E182" s="151"/>
    </row>
    <row r="183" spans="1:8" ht="12.75">
      <c r="A183" s="90"/>
      <c r="B183" s="91"/>
      <c r="C183" s="91" t="s">
        <v>90</v>
      </c>
      <c r="D183" s="92" t="s">
        <v>100</v>
      </c>
      <c r="E183" s="93" t="s">
        <v>101</v>
      </c>
      <c r="H183" s="213"/>
    </row>
    <row r="184" spans="1:8" ht="12.75">
      <c r="A184" s="94"/>
      <c r="B184" s="95"/>
      <c r="C184" s="152">
        <v>2022</v>
      </c>
      <c r="D184" s="98">
        <v>2023</v>
      </c>
      <c r="E184" s="153">
        <v>2024</v>
      </c>
      <c r="H184" s="213"/>
    </row>
    <row r="185" spans="1:8" ht="12.75">
      <c r="A185" s="97" t="s">
        <v>102</v>
      </c>
      <c r="B185" s="95" t="s">
        <v>103</v>
      </c>
      <c r="C185" s="98" t="s">
        <v>201</v>
      </c>
      <c r="D185" s="95" t="s">
        <v>202</v>
      </c>
      <c r="E185" s="153" t="s">
        <v>201</v>
      </c>
      <c r="H185" s="213"/>
    </row>
    <row r="186" spans="1:8" ht="13.5" thickBot="1">
      <c r="A186" s="94"/>
      <c r="B186" s="95" t="s">
        <v>3</v>
      </c>
      <c r="C186" s="98" t="s">
        <v>104</v>
      </c>
      <c r="D186" s="95" t="s">
        <v>105</v>
      </c>
      <c r="E186" s="96" t="s">
        <v>106</v>
      </c>
      <c r="H186" s="213"/>
    </row>
    <row r="187" spans="1:8" ht="12.75">
      <c r="A187" s="102" t="s">
        <v>107</v>
      </c>
      <c r="B187" s="154"/>
      <c r="C187" s="201"/>
      <c r="D187" s="202"/>
      <c r="E187" s="203"/>
      <c r="H187" s="213"/>
    </row>
    <row r="188" spans="1:8" ht="12.75">
      <c r="A188" s="106" t="s">
        <v>108</v>
      </c>
      <c r="B188" s="107" t="s">
        <v>109</v>
      </c>
      <c r="C188" s="109">
        <v>915444</v>
      </c>
      <c r="D188" s="108">
        <v>935076</v>
      </c>
      <c r="E188" s="110">
        <v>949260</v>
      </c>
      <c r="H188" s="213"/>
    </row>
    <row r="189" spans="1:8" ht="12.75">
      <c r="A189" s="106" t="s">
        <v>112</v>
      </c>
      <c r="B189" s="113" t="s">
        <v>113</v>
      </c>
      <c r="C189" s="112">
        <v>48000</v>
      </c>
      <c r="D189" s="114">
        <v>48000</v>
      </c>
      <c r="E189" s="115">
        <v>48000</v>
      </c>
      <c r="H189" s="214"/>
    </row>
    <row r="190" spans="1:8" ht="12.75">
      <c r="A190" s="106" t="s">
        <v>179</v>
      </c>
      <c r="B190" s="113" t="s">
        <v>115</v>
      </c>
      <c r="C190" s="108">
        <v>67500</v>
      </c>
      <c r="D190" s="109">
        <v>67500</v>
      </c>
      <c r="E190" s="110">
        <v>67500</v>
      </c>
      <c r="H190" s="215"/>
    </row>
    <row r="191" spans="1:8" ht="12.75">
      <c r="A191" s="106" t="s">
        <v>116</v>
      </c>
      <c r="B191" s="113" t="s">
        <v>117</v>
      </c>
      <c r="C191" s="108">
        <v>67500</v>
      </c>
      <c r="D191" s="109">
        <v>67500</v>
      </c>
      <c r="E191" s="110">
        <v>67500</v>
      </c>
      <c r="F191" s="43"/>
      <c r="H191" s="215"/>
    </row>
    <row r="192" spans="1:8" ht="12.75">
      <c r="A192" s="106" t="s">
        <v>118</v>
      </c>
      <c r="B192" s="113" t="s">
        <v>119</v>
      </c>
      <c r="C192" s="117">
        <v>12000</v>
      </c>
      <c r="D192" s="117">
        <v>12000</v>
      </c>
      <c r="E192" s="121">
        <v>12000</v>
      </c>
      <c r="H192" s="215"/>
    </row>
    <row r="193" spans="1:5" ht="12.75">
      <c r="A193" s="106" t="s">
        <v>125</v>
      </c>
      <c r="B193" s="113" t="s">
        <v>203</v>
      </c>
      <c r="C193" s="117">
        <v>10000</v>
      </c>
      <c r="D193" s="112">
        <v>10000</v>
      </c>
      <c r="E193" s="115">
        <v>10000</v>
      </c>
    </row>
    <row r="194" spans="1:5" ht="12.75">
      <c r="A194" s="116" t="s">
        <v>131</v>
      </c>
      <c r="B194" s="113" t="s">
        <v>132</v>
      </c>
      <c r="C194" s="117">
        <v>76287</v>
      </c>
      <c r="D194" s="117">
        <v>77923</v>
      </c>
      <c r="E194" s="121">
        <v>79105</v>
      </c>
    </row>
    <row r="195" spans="1:5" ht="12.75">
      <c r="A195" s="116" t="s">
        <v>133</v>
      </c>
      <c r="B195" s="113" t="s">
        <v>134</v>
      </c>
      <c r="C195" s="117">
        <v>10000</v>
      </c>
      <c r="D195" s="117">
        <v>10000</v>
      </c>
      <c r="E195" s="121">
        <v>10000</v>
      </c>
    </row>
    <row r="196" spans="1:5" ht="12.75">
      <c r="A196" s="116" t="s">
        <v>135</v>
      </c>
      <c r="B196" s="113" t="s">
        <v>136</v>
      </c>
      <c r="C196" s="117">
        <v>76287</v>
      </c>
      <c r="D196" s="117">
        <v>77923</v>
      </c>
      <c r="E196" s="121">
        <v>79105</v>
      </c>
    </row>
    <row r="197" spans="1:8" ht="12.75">
      <c r="A197" s="106" t="s">
        <v>204</v>
      </c>
      <c r="B197" s="113" t="s">
        <v>190</v>
      </c>
      <c r="C197" s="112">
        <v>109853.28</v>
      </c>
      <c r="D197" s="112">
        <v>112210</v>
      </c>
      <c r="E197" s="115">
        <v>113912</v>
      </c>
      <c r="H197" s="216"/>
    </row>
    <row r="198" spans="1:5" ht="12.75">
      <c r="A198" s="106" t="s">
        <v>181</v>
      </c>
      <c r="B198" s="113" t="s">
        <v>140</v>
      </c>
      <c r="C198" s="112">
        <v>2400</v>
      </c>
      <c r="D198" s="112">
        <v>18702</v>
      </c>
      <c r="E198" s="115">
        <v>18985</v>
      </c>
    </row>
    <row r="199" spans="1:5" ht="12.75">
      <c r="A199" s="106" t="s">
        <v>182</v>
      </c>
      <c r="B199" s="113" t="s">
        <v>142</v>
      </c>
      <c r="C199" s="117">
        <v>17837.76</v>
      </c>
      <c r="D199" s="117">
        <v>42078</v>
      </c>
      <c r="E199" s="121">
        <v>47463</v>
      </c>
    </row>
    <row r="200" spans="1:12" ht="13.5" thickBot="1">
      <c r="A200" s="106" t="s">
        <v>205</v>
      </c>
      <c r="B200" s="113" t="s">
        <v>144</v>
      </c>
      <c r="C200" s="114">
        <v>2397.6</v>
      </c>
      <c r="D200" s="112">
        <v>9350</v>
      </c>
      <c r="E200" s="115">
        <v>9493</v>
      </c>
      <c r="L200" s="43"/>
    </row>
    <row r="201" spans="1:12" ht="13.5" thickBot="1">
      <c r="A201" s="127" t="s">
        <v>145</v>
      </c>
      <c r="B201" s="107"/>
      <c r="C201" s="140">
        <f>SUM(C188:C200)</f>
        <v>1415506.6400000001</v>
      </c>
      <c r="D201" s="141">
        <f>SUM(D188:D200)</f>
        <v>1488262</v>
      </c>
      <c r="E201" s="142">
        <f>SUM(E188:E200)</f>
        <v>1512323</v>
      </c>
      <c r="F201" s="69"/>
      <c r="L201" s="43"/>
    </row>
    <row r="202" spans="1:6" ht="13.5" thickTop="1">
      <c r="A202" s="134" t="s">
        <v>146</v>
      </c>
      <c r="B202" s="113"/>
      <c r="C202" s="112"/>
      <c r="D202" s="184"/>
      <c r="E202" s="115"/>
      <c r="F202" s="43"/>
    </row>
    <row r="203" spans="1:6" ht="12.75">
      <c r="A203" s="106" t="s">
        <v>147</v>
      </c>
      <c r="B203" s="113" t="s">
        <v>148</v>
      </c>
      <c r="C203" s="108">
        <v>52902.9</v>
      </c>
      <c r="D203" s="108">
        <v>80000</v>
      </c>
      <c r="E203" s="110">
        <v>80000</v>
      </c>
      <c r="F203" s="43"/>
    </row>
    <row r="204" spans="1:6" ht="12.75">
      <c r="A204" s="106" t="s">
        <v>149</v>
      </c>
      <c r="B204" s="113" t="s">
        <v>150</v>
      </c>
      <c r="C204" s="112">
        <v>50000</v>
      </c>
      <c r="D204" s="112">
        <v>50000</v>
      </c>
      <c r="E204" s="115">
        <v>40000</v>
      </c>
      <c r="F204" s="43"/>
    </row>
    <row r="205" spans="1:6" ht="12.75">
      <c r="A205" s="106" t="s">
        <v>206</v>
      </c>
      <c r="B205" s="113" t="s">
        <v>174</v>
      </c>
      <c r="C205" s="118" t="s">
        <v>124</v>
      </c>
      <c r="D205" s="118" t="s">
        <v>124</v>
      </c>
      <c r="E205" s="115">
        <v>15000</v>
      </c>
      <c r="F205" s="43"/>
    </row>
    <row r="206" spans="1:6" ht="12.75">
      <c r="A206" s="106" t="s">
        <v>175</v>
      </c>
      <c r="B206" s="113" t="s">
        <v>155</v>
      </c>
      <c r="C206" s="112">
        <v>39000.11</v>
      </c>
      <c r="D206" s="112">
        <v>82000</v>
      </c>
      <c r="E206" s="115">
        <v>60000</v>
      </c>
      <c r="F206" s="43"/>
    </row>
    <row r="207" spans="1:6" ht="12.75">
      <c r="A207" s="106" t="s">
        <v>184</v>
      </c>
      <c r="B207" s="113" t="s">
        <v>157</v>
      </c>
      <c r="C207" s="119" t="s">
        <v>124</v>
      </c>
      <c r="D207" s="118" t="s">
        <v>124</v>
      </c>
      <c r="E207" s="115">
        <v>17000</v>
      </c>
      <c r="F207" s="43"/>
    </row>
    <row r="208" spans="1:6" ht="12.75">
      <c r="A208" s="106" t="s">
        <v>162</v>
      </c>
      <c r="B208" s="113" t="s">
        <v>163</v>
      </c>
      <c r="C208" s="117">
        <v>1250</v>
      </c>
      <c r="D208" s="112">
        <v>5000</v>
      </c>
      <c r="E208" s="115">
        <v>5000</v>
      </c>
      <c r="F208" s="43"/>
    </row>
    <row r="209" spans="1:6" ht="13.5" thickBot="1">
      <c r="A209" s="106" t="s">
        <v>164</v>
      </c>
      <c r="B209" s="113" t="s">
        <v>165</v>
      </c>
      <c r="C209" s="158">
        <v>159710.8</v>
      </c>
      <c r="D209" s="112">
        <v>170324</v>
      </c>
      <c r="E209" s="115">
        <v>170324</v>
      </c>
      <c r="F209" s="43"/>
    </row>
    <row r="210" spans="1:6" ht="13.5" thickBot="1">
      <c r="A210" s="127" t="s">
        <v>166</v>
      </c>
      <c r="B210" s="113"/>
      <c r="C210" s="129">
        <f>SUM(C203:C209)</f>
        <v>302863.81</v>
      </c>
      <c r="D210" s="140">
        <f>SUM(D203:D209)</f>
        <v>387324</v>
      </c>
      <c r="E210" s="142">
        <f>SUM(E203:E209)</f>
        <v>387324</v>
      </c>
      <c r="F210" s="69"/>
    </row>
    <row r="211" spans="1:6" ht="13.5" thickTop="1">
      <c r="A211" s="134" t="s">
        <v>167</v>
      </c>
      <c r="B211" s="113"/>
      <c r="C211" s="112"/>
      <c r="D211" s="112"/>
      <c r="E211" s="115"/>
      <c r="F211" s="217"/>
    </row>
    <row r="212" spans="1:5" ht="13.5" thickBot="1">
      <c r="A212" s="106" t="s">
        <v>207</v>
      </c>
      <c r="B212" s="113" t="s">
        <v>208</v>
      </c>
      <c r="C212" s="118" t="s">
        <v>124</v>
      </c>
      <c r="D212" s="118" t="s">
        <v>124</v>
      </c>
      <c r="E212" s="218" t="s">
        <v>124</v>
      </c>
    </row>
    <row r="213" spans="1:5" ht="13.5" thickBot="1">
      <c r="A213" s="127" t="s">
        <v>170</v>
      </c>
      <c r="B213" s="113"/>
      <c r="C213" s="219" t="s">
        <v>124</v>
      </c>
      <c r="D213" s="220" t="s">
        <v>124</v>
      </c>
      <c r="E213" s="221" t="s">
        <v>124</v>
      </c>
    </row>
    <row r="214" spans="1:5" ht="14.25" thickBot="1" thickTop="1">
      <c r="A214" s="167" t="s">
        <v>177</v>
      </c>
      <c r="B214" s="208"/>
      <c r="C214" s="148">
        <f>C201+C210</f>
        <v>1718370.4500000002</v>
      </c>
      <c r="D214" s="209">
        <v>1875586</v>
      </c>
      <c r="E214" s="210">
        <f>E201+E210</f>
        <v>1899647</v>
      </c>
    </row>
    <row r="215" spans="1:5" ht="12.75">
      <c r="A215" s="65"/>
      <c r="B215" s="222"/>
      <c r="C215" s="69"/>
      <c r="D215" s="69"/>
      <c r="E215" s="69"/>
    </row>
    <row r="216" spans="1:5" ht="15.75">
      <c r="A216" s="65"/>
      <c r="B216" s="87">
        <v>4</v>
      </c>
      <c r="C216" s="69"/>
      <c r="D216" s="69"/>
      <c r="E216" s="69"/>
    </row>
    <row r="217" spans="1:5" ht="12.75">
      <c r="A217" s="65"/>
      <c r="B217" s="222"/>
      <c r="C217" s="69"/>
      <c r="D217" s="69"/>
      <c r="E217" s="69"/>
    </row>
    <row r="218" spans="1:5" ht="12.75">
      <c r="A218" s="65"/>
      <c r="B218" s="222"/>
      <c r="C218" s="69"/>
      <c r="D218" s="69"/>
      <c r="E218" s="69"/>
    </row>
    <row r="219" spans="1:5" ht="12.75">
      <c r="A219" s="65"/>
      <c r="B219" s="222"/>
      <c r="C219" s="69"/>
      <c r="D219" s="69"/>
      <c r="E219" s="69"/>
    </row>
    <row r="220" spans="1:5" ht="12.75">
      <c r="A220" s="65"/>
      <c r="B220" s="222"/>
      <c r="C220" s="69"/>
      <c r="D220" s="69"/>
      <c r="E220" s="69"/>
    </row>
    <row r="221" spans="1:5" ht="12.75">
      <c r="A221" s="65"/>
      <c r="B221" s="222"/>
      <c r="C221" s="69"/>
      <c r="D221" s="69"/>
      <c r="E221" s="69"/>
    </row>
    <row r="222" spans="1:5" ht="12.75">
      <c r="A222" s="65"/>
      <c r="B222" s="222"/>
      <c r="C222" s="69"/>
      <c r="D222" s="69"/>
      <c r="E222" s="69"/>
    </row>
    <row r="223" spans="1:5" ht="12.75">
      <c r="A223" s="65"/>
      <c r="B223" s="222"/>
      <c r="C223" s="69"/>
      <c r="D223" s="69"/>
      <c r="E223" s="69"/>
    </row>
    <row r="224" spans="1:5" ht="12.75">
      <c r="A224" s="65"/>
      <c r="B224" s="222"/>
      <c r="C224" s="69"/>
      <c r="D224" s="69"/>
      <c r="E224" s="69"/>
    </row>
    <row r="225" spans="1:5" ht="14.25">
      <c r="A225" s="1" t="s">
        <v>209</v>
      </c>
      <c r="B225" s="88"/>
      <c r="C225" s="88"/>
      <c r="D225" s="151"/>
      <c r="E225" s="151"/>
    </row>
    <row r="226" spans="1:5" ht="13.5" thickBot="1">
      <c r="A226" s="1" t="s">
        <v>99</v>
      </c>
      <c r="B226" s="169"/>
      <c r="C226" s="151"/>
      <c r="D226" s="151"/>
      <c r="E226" s="151"/>
    </row>
    <row r="227" spans="1:5" ht="12.75">
      <c r="A227" s="90"/>
      <c r="B227" s="95" t="s">
        <v>103</v>
      </c>
      <c r="C227" s="91" t="s">
        <v>90</v>
      </c>
      <c r="D227" s="92" t="s">
        <v>100</v>
      </c>
      <c r="E227" s="93" t="s">
        <v>210</v>
      </c>
    </row>
    <row r="228" spans="1:5" ht="12.75">
      <c r="A228" s="94"/>
      <c r="B228" s="95" t="s">
        <v>3</v>
      </c>
      <c r="C228" s="152">
        <v>2022</v>
      </c>
      <c r="D228" s="95">
        <v>2023</v>
      </c>
      <c r="E228" s="96">
        <v>2024</v>
      </c>
    </row>
    <row r="229" spans="1:5" ht="13.5" thickBot="1">
      <c r="A229" s="97" t="s">
        <v>102</v>
      </c>
      <c r="B229" s="95"/>
      <c r="C229" s="98" t="s">
        <v>104</v>
      </c>
      <c r="D229" s="95" t="s">
        <v>105</v>
      </c>
      <c r="E229" s="96" t="s">
        <v>106</v>
      </c>
    </row>
    <row r="230" spans="1:5" ht="12.75">
      <c r="A230" s="102" t="s">
        <v>107</v>
      </c>
      <c r="B230" s="154"/>
      <c r="C230" s="201"/>
      <c r="D230" s="202"/>
      <c r="E230" s="203"/>
    </row>
    <row r="231" spans="1:5" ht="12.75">
      <c r="A231" s="106" t="s">
        <v>108</v>
      </c>
      <c r="B231" s="107" t="s">
        <v>109</v>
      </c>
      <c r="C231" s="108">
        <v>1706936</v>
      </c>
      <c r="D231" s="108">
        <v>1760904</v>
      </c>
      <c r="E231" s="110">
        <v>1758744</v>
      </c>
    </row>
    <row r="232" spans="1:5" ht="12.75">
      <c r="A232" s="106" t="s">
        <v>112</v>
      </c>
      <c r="B232" s="113" t="s">
        <v>113</v>
      </c>
      <c r="C232" s="112">
        <v>120000</v>
      </c>
      <c r="D232" s="114">
        <v>120000</v>
      </c>
      <c r="E232" s="115">
        <v>120000</v>
      </c>
    </row>
    <row r="233" spans="1:5" ht="12.75">
      <c r="A233" s="106" t="s">
        <v>179</v>
      </c>
      <c r="B233" s="113" t="s">
        <v>115</v>
      </c>
      <c r="C233" s="117">
        <v>67500</v>
      </c>
      <c r="D233" s="114">
        <v>67500</v>
      </c>
      <c r="E233" s="115">
        <v>67500</v>
      </c>
    </row>
    <row r="234" spans="1:5" ht="12.75">
      <c r="A234" s="106" t="s">
        <v>116</v>
      </c>
      <c r="B234" s="113" t="s">
        <v>117</v>
      </c>
      <c r="C234" s="117">
        <v>67500</v>
      </c>
      <c r="D234" s="114">
        <v>67500</v>
      </c>
      <c r="E234" s="115">
        <v>67500</v>
      </c>
    </row>
    <row r="235" spans="1:5" ht="12.75">
      <c r="A235" s="106" t="s">
        <v>118</v>
      </c>
      <c r="B235" s="113" t="s">
        <v>119</v>
      </c>
      <c r="C235" s="117">
        <v>30000</v>
      </c>
      <c r="D235" s="117">
        <v>30000</v>
      </c>
      <c r="E235" s="121">
        <v>30000</v>
      </c>
    </row>
    <row r="236" spans="1:5" ht="12.75">
      <c r="A236" s="106" t="s">
        <v>125</v>
      </c>
      <c r="B236" s="113" t="s">
        <v>211</v>
      </c>
      <c r="C236" s="117">
        <v>25000</v>
      </c>
      <c r="D236" s="112">
        <v>25000</v>
      </c>
      <c r="E236" s="115">
        <v>25000</v>
      </c>
    </row>
    <row r="237" spans="1:5" ht="12.75">
      <c r="A237" s="116" t="s">
        <v>131</v>
      </c>
      <c r="B237" s="113" t="s">
        <v>132</v>
      </c>
      <c r="C237" s="117">
        <v>142324</v>
      </c>
      <c r="D237" s="117">
        <v>146742</v>
      </c>
      <c r="E237" s="121">
        <v>146562</v>
      </c>
    </row>
    <row r="238" spans="1:5" ht="12.75">
      <c r="A238" s="116" t="s">
        <v>133</v>
      </c>
      <c r="B238" s="113" t="s">
        <v>134</v>
      </c>
      <c r="C238" s="117">
        <v>25000</v>
      </c>
      <c r="D238" s="117">
        <v>25000</v>
      </c>
      <c r="E238" s="121">
        <v>25000</v>
      </c>
    </row>
    <row r="239" spans="1:5" ht="12.75">
      <c r="A239" s="116" t="s">
        <v>135</v>
      </c>
      <c r="B239" s="113" t="s">
        <v>212</v>
      </c>
      <c r="C239" s="117">
        <v>142188</v>
      </c>
      <c r="D239" s="117">
        <v>146742</v>
      </c>
      <c r="E239" s="121">
        <v>146562</v>
      </c>
    </row>
    <row r="240" spans="1:5" ht="12.75">
      <c r="A240" s="106" t="s">
        <v>196</v>
      </c>
      <c r="B240" s="113" t="s">
        <v>190</v>
      </c>
      <c r="C240" s="112">
        <v>204832.32</v>
      </c>
      <c r="D240" s="108">
        <v>211308</v>
      </c>
      <c r="E240" s="110">
        <v>211050</v>
      </c>
    </row>
    <row r="241" spans="1:5" ht="12.75">
      <c r="A241" s="106" t="s">
        <v>181</v>
      </c>
      <c r="B241" s="113" t="s">
        <v>140</v>
      </c>
      <c r="C241" s="112">
        <v>6000</v>
      </c>
      <c r="D241" s="112">
        <v>35218</v>
      </c>
      <c r="E241" s="115">
        <v>35175</v>
      </c>
    </row>
    <row r="242" spans="1:5" ht="12.75">
      <c r="A242" s="106" t="s">
        <v>182</v>
      </c>
      <c r="B242" s="113" t="s">
        <v>142</v>
      </c>
      <c r="C242" s="112">
        <v>33213.82</v>
      </c>
      <c r="D242" s="112">
        <v>79240</v>
      </c>
      <c r="E242" s="115">
        <v>87937</v>
      </c>
    </row>
    <row r="243" spans="1:5" ht="13.5" thickBot="1">
      <c r="A243" s="138" t="s">
        <v>205</v>
      </c>
      <c r="B243" s="113" t="s">
        <v>144</v>
      </c>
      <c r="C243" s="114">
        <v>6000</v>
      </c>
      <c r="D243" s="125">
        <v>17609</v>
      </c>
      <c r="E243" s="126">
        <v>17588</v>
      </c>
    </row>
    <row r="244" spans="1:6" ht="13.5" thickBot="1">
      <c r="A244" s="127" t="s">
        <v>145</v>
      </c>
      <c r="B244" s="107"/>
      <c r="C244" s="140">
        <f>SUM(C231:C243)</f>
        <v>2576494.1399999997</v>
      </c>
      <c r="D244" s="129">
        <f>SUM(D231:D243)</f>
        <v>2732763</v>
      </c>
      <c r="E244" s="130">
        <f>SUM(E231:E243)</f>
        <v>2738618</v>
      </c>
      <c r="F244" s="69"/>
    </row>
    <row r="245" spans="1:6" ht="13.5" thickTop="1">
      <c r="A245" s="134" t="s">
        <v>146</v>
      </c>
      <c r="B245" s="113"/>
      <c r="C245" s="135"/>
      <c r="D245" s="223"/>
      <c r="E245" s="110"/>
      <c r="F245" s="43"/>
    </row>
    <row r="246" spans="1:6" ht="12.75">
      <c r="A246" s="106" t="s">
        <v>147</v>
      </c>
      <c r="B246" s="113" t="s">
        <v>148</v>
      </c>
      <c r="C246" s="108">
        <v>44366</v>
      </c>
      <c r="D246" s="109">
        <v>70000</v>
      </c>
      <c r="E246" s="110">
        <v>70000</v>
      </c>
      <c r="F246" s="43"/>
    </row>
    <row r="247" spans="1:6" ht="12.75">
      <c r="A247" s="106" t="s">
        <v>149</v>
      </c>
      <c r="B247" s="113" t="s">
        <v>150</v>
      </c>
      <c r="C247" s="117">
        <v>55308</v>
      </c>
      <c r="D247" s="120">
        <v>63400</v>
      </c>
      <c r="E247" s="121">
        <v>42400</v>
      </c>
      <c r="F247" s="43"/>
    </row>
    <row r="248" spans="1:6" ht="12.75">
      <c r="A248" s="106" t="s">
        <v>213</v>
      </c>
      <c r="B248" s="224" t="s">
        <v>174</v>
      </c>
      <c r="C248" s="114" t="s">
        <v>153</v>
      </c>
      <c r="D248" s="114" t="s">
        <v>153</v>
      </c>
      <c r="E248" s="121">
        <v>21000</v>
      </c>
      <c r="F248" s="43"/>
    </row>
    <row r="249" spans="1:6" ht="12.75">
      <c r="A249" s="106" t="s">
        <v>175</v>
      </c>
      <c r="B249" s="113" t="s">
        <v>155</v>
      </c>
      <c r="C249" s="112">
        <v>16800</v>
      </c>
      <c r="D249" s="114">
        <v>24000</v>
      </c>
      <c r="E249" s="115">
        <v>24000</v>
      </c>
      <c r="F249" s="43"/>
    </row>
    <row r="250" spans="1:6" ht="12.75">
      <c r="A250" s="106" t="s">
        <v>176</v>
      </c>
      <c r="B250" s="113" t="s">
        <v>157</v>
      </c>
      <c r="C250" s="114" t="s">
        <v>153</v>
      </c>
      <c r="D250" s="114" t="s">
        <v>153</v>
      </c>
      <c r="E250" s="115">
        <v>20000</v>
      </c>
      <c r="F250" s="43"/>
    </row>
    <row r="251" spans="1:6" ht="12.75">
      <c r="A251" s="106" t="s">
        <v>162</v>
      </c>
      <c r="B251" s="113" t="s">
        <v>163</v>
      </c>
      <c r="C251" s="112">
        <v>4255</v>
      </c>
      <c r="D251" s="114">
        <v>20000</v>
      </c>
      <c r="E251" s="115">
        <v>20000</v>
      </c>
      <c r="F251" s="43"/>
    </row>
    <row r="252" spans="1:7" ht="13.5" thickBot="1">
      <c r="A252" s="106" t="s">
        <v>164</v>
      </c>
      <c r="B252" s="113" t="s">
        <v>165</v>
      </c>
      <c r="C252" s="158">
        <v>300537</v>
      </c>
      <c r="D252" s="158">
        <v>302200</v>
      </c>
      <c r="E252" s="115">
        <v>282200</v>
      </c>
      <c r="F252" s="43"/>
      <c r="G252" s="225"/>
    </row>
    <row r="253" spans="1:6" ht="13.5" thickBot="1">
      <c r="A253" s="127" t="s">
        <v>166</v>
      </c>
      <c r="B253" s="113"/>
      <c r="C253" s="129">
        <f>SUM(C246:C252)</f>
        <v>421266</v>
      </c>
      <c r="D253" s="166">
        <f>SUM(D246:D252)</f>
        <v>479600</v>
      </c>
      <c r="E253" s="142">
        <f>SUM(E246:E252)</f>
        <v>479600</v>
      </c>
      <c r="F253" s="69"/>
    </row>
    <row r="254" spans="1:6" ht="13.5" thickTop="1">
      <c r="A254" s="134" t="s">
        <v>167</v>
      </c>
      <c r="B254" s="113"/>
      <c r="C254" s="112"/>
      <c r="D254" s="114"/>
      <c r="E254" s="115"/>
      <c r="F254" s="191"/>
    </row>
    <row r="255" spans="1:5" ht="13.5" thickBot="1">
      <c r="A255" s="106" t="s">
        <v>192</v>
      </c>
      <c r="B255" s="113" t="s">
        <v>193</v>
      </c>
      <c r="C255" s="114" t="s">
        <v>153</v>
      </c>
      <c r="D255" s="114" t="s">
        <v>153</v>
      </c>
      <c r="E255" s="115" t="s">
        <v>153</v>
      </c>
    </row>
    <row r="256" spans="1:5" ht="13.5" thickBot="1">
      <c r="A256" s="127" t="s">
        <v>170</v>
      </c>
      <c r="B256" s="113"/>
      <c r="C256" s="187" t="s">
        <v>153</v>
      </c>
      <c r="D256" s="187" t="s">
        <v>153</v>
      </c>
      <c r="E256" s="161" t="s">
        <v>153</v>
      </c>
    </row>
    <row r="257" spans="1:5" ht="14.25" thickBot="1" thickTop="1">
      <c r="A257" s="167" t="s">
        <v>177</v>
      </c>
      <c r="B257" s="193"/>
      <c r="C257" s="166">
        <f>C244+C253</f>
        <v>2997760.1399999997</v>
      </c>
      <c r="D257" s="226">
        <f>D244+D253</f>
        <v>3212363</v>
      </c>
      <c r="E257" s="149">
        <f>E244+E253</f>
        <v>3218218</v>
      </c>
    </row>
    <row r="258" spans="1:5" ht="12.75">
      <c r="A258" s="4" t="s">
        <v>214</v>
      </c>
      <c r="B258" s="227"/>
      <c r="C258" s="227"/>
      <c r="D258" s="227"/>
      <c r="E258" s="227"/>
    </row>
    <row r="259" spans="1:5" ht="13.5" thickBot="1">
      <c r="A259" s="4" t="s">
        <v>200</v>
      </c>
      <c r="B259" s="228"/>
      <c r="C259" s="227"/>
      <c r="D259" s="227"/>
      <c r="E259" s="227"/>
    </row>
    <row r="260" spans="1:5" ht="12.75">
      <c r="A260" s="229"/>
      <c r="B260" s="5" t="s">
        <v>103</v>
      </c>
      <c r="C260" s="26" t="s">
        <v>90</v>
      </c>
      <c r="D260" s="36" t="s">
        <v>100</v>
      </c>
      <c r="E260" s="20" t="s">
        <v>101</v>
      </c>
    </row>
    <row r="261" spans="1:5" ht="12.75">
      <c r="A261" s="230"/>
      <c r="B261" s="5" t="s">
        <v>3</v>
      </c>
      <c r="C261" s="5">
        <v>2022</v>
      </c>
      <c r="D261" s="5">
        <v>2023</v>
      </c>
      <c r="E261" s="21">
        <v>2024</v>
      </c>
    </row>
    <row r="262" spans="1:5" ht="13.5" thickBot="1">
      <c r="A262" s="231" t="s">
        <v>102</v>
      </c>
      <c r="B262" s="5"/>
      <c r="C262" s="34" t="s">
        <v>104</v>
      </c>
      <c r="D262" s="5" t="s">
        <v>105</v>
      </c>
      <c r="E262" s="21" t="s">
        <v>106</v>
      </c>
    </row>
    <row r="263" spans="1:5" ht="12.75">
      <c r="A263" s="232" t="s">
        <v>107</v>
      </c>
      <c r="B263" s="233"/>
      <c r="C263" s="234"/>
      <c r="D263" s="235"/>
      <c r="E263" s="236"/>
    </row>
    <row r="264" spans="1:11" ht="12.75">
      <c r="A264" s="230" t="s">
        <v>108</v>
      </c>
      <c r="B264" s="237" t="s">
        <v>109</v>
      </c>
      <c r="C264" s="238">
        <v>2086092</v>
      </c>
      <c r="D264" s="239">
        <v>2224404</v>
      </c>
      <c r="E264" s="240">
        <v>2232336</v>
      </c>
      <c r="K264" s="43"/>
    </row>
    <row r="265" spans="1:5" ht="12.75">
      <c r="A265" s="230" t="s">
        <v>112</v>
      </c>
      <c r="B265" s="31" t="s">
        <v>113</v>
      </c>
      <c r="C265" s="241">
        <v>161000</v>
      </c>
      <c r="D265" s="241">
        <v>168000</v>
      </c>
      <c r="E265" s="242">
        <v>168000</v>
      </c>
    </row>
    <row r="266" spans="1:5" ht="12.75">
      <c r="A266" s="230" t="s">
        <v>179</v>
      </c>
      <c r="B266" s="31" t="s">
        <v>115</v>
      </c>
      <c r="C266" s="243">
        <v>67500</v>
      </c>
      <c r="D266" s="244">
        <v>67500</v>
      </c>
      <c r="E266" s="242">
        <v>67500</v>
      </c>
    </row>
    <row r="267" spans="1:5" ht="12.75">
      <c r="A267" s="230" t="s">
        <v>116</v>
      </c>
      <c r="B267" s="31" t="s">
        <v>117</v>
      </c>
      <c r="C267" s="243">
        <v>67500</v>
      </c>
      <c r="D267" s="244">
        <v>67500</v>
      </c>
      <c r="E267" s="242">
        <v>67500</v>
      </c>
    </row>
    <row r="268" spans="1:5" ht="12.75">
      <c r="A268" s="230" t="s">
        <v>118</v>
      </c>
      <c r="B268" s="31" t="s">
        <v>119</v>
      </c>
      <c r="C268" s="243">
        <v>42000</v>
      </c>
      <c r="D268" s="243">
        <v>42000</v>
      </c>
      <c r="E268" s="245">
        <v>42000</v>
      </c>
    </row>
    <row r="269" spans="1:5" ht="12.75">
      <c r="A269" s="138" t="s">
        <v>125</v>
      </c>
      <c r="B269" s="246" t="s">
        <v>211</v>
      </c>
      <c r="C269" s="243">
        <v>32500</v>
      </c>
      <c r="D269" s="241">
        <v>35000</v>
      </c>
      <c r="E269" s="242">
        <v>35000</v>
      </c>
    </row>
    <row r="270" spans="1:5" ht="12.75">
      <c r="A270" s="116" t="s">
        <v>131</v>
      </c>
      <c r="B270" s="246" t="s">
        <v>132</v>
      </c>
      <c r="C270" s="243">
        <v>167329</v>
      </c>
      <c r="D270" s="243">
        <v>185649</v>
      </c>
      <c r="E270" s="245">
        <v>186028</v>
      </c>
    </row>
    <row r="271" spans="1:5" ht="12.75">
      <c r="A271" s="247" t="s">
        <v>133</v>
      </c>
      <c r="B271" s="246" t="s">
        <v>134</v>
      </c>
      <c r="C271" s="243">
        <v>30000</v>
      </c>
      <c r="D271" s="243">
        <v>35000</v>
      </c>
      <c r="E271" s="245">
        <v>35000</v>
      </c>
    </row>
    <row r="272" spans="1:5" ht="12.75">
      <c r="A272" s="247" t="s">
        <v>135</v>
      </c>
      <c r="B272" s="246" t="s">
        <v>212</v>
      </c>
      <c r="C272" s="243">
        <v>178758</v>
      </c>
      <c r="D272" s="243">
        <v>185649</v>
      </c>
      <c r="E272" s="245">
        <v>186028</v>
      </c>
    </row>
    <row r="273" spans="1:5" ht="12.75">
      <c r="A273" s="230" t="s">
        <v>215</v>
      </c>
      <c r="B273" s="31" t="s">
        <v>190</v>
      </c>
      <c r="C273" s="241">
        <v>250331.04</v>
      </c>
      <c r="D273" s="241">
        <v>267334</v>
      </c>
      <c r="E273" s="242">
        <v>267881</v>
      </c>
    </row>
    <row r="274" spans="1:5" ht="12.75">
      <c r="A274" s="230" t="s">
        <v>139</v>
      </c>
      <c r="B274" s="31" t="s">
        <v>140</v>
      </c>
      <c r="C274" s="241">
        <v>7900</v>
      </c>
      <c r="D274" s="241">
        <v>44555</v>
      </c>
      <c r="E274" s="242">
        <v>44647</v>
      </c>
    </row>
    <row r="275" spans="1:5" ht="12.75">
      <c r="A275" s="230" t="s">
        <v>141</v>
      </c>
      <c r="B275" s="31" t="s">
        <v>142</v>
      </c>
      <c r="C275" s="241">
        <v>40190.96</v>
      </c>
      <c r="D275" s="241">
        <v>100250</v>
      </c>
      <c r="E275" s="242">
        <v>111617</v>
      </c>
    </row>
    <row r="276" spans="1:5" ht="13.5" thickBot="1">
      <c r="A276" s="230" t="s">
        <v>216</v>
      </c>
      <c r="B276" s="31" t="s">
        <v>144</v>
      </c>
      <c r="C276" s="244">
        <v>7902.27</v>
      </c>
      <c r="D276" s="241">
        <v>22278</v>
      </c>
      <c r="E276" s="242">
        <v>22324</v>
      </c>
    </row>
    <row r="277" spans="1:6" ht="13.5" thickBot="1">
      <c r="A277" s="248" t="s">
        <v>145</v>
      </c>
      <c r="B277" s="5"/>
      <c r="C277" s="68">
        <f>SUM(C264:C276)</f>
        <v>3139003.27</v>
      </c>
      <c r="D277" s="49">
        <f>SUM(D264:D276)</f>
        <v>3445119</v>
      </c>
      <c r="E277" s="67">
        <f>SUM(E264:E276)</f>
        <v>3465861</v>
      </c>
      <c r="F277" s="69"/>
    </row>
    <row r="278" spans="1:6" ht="13.5" thickTop="1">
      <c r="A278" s="249" t="s">
        <v>146</v>
      </c>
      <c r="B278" s="237"/>
      <c r="C278" s="250"/>
      <c r="D278" s="251"/>
      <c r="E278" s="242"/>
      <c r="F278" s="43"/>
    </row>
    <row r="279" spans="1:7" ht="12.75">
      <c r="A279" s="230" t="s">
        <v>147</v>
      </c>
      <c r="B279" s="31" t="s">
        <v>148</v>
      </c>
      <c r="C279" s="238">
        <v>66779.5</v>
      </c>
      <c r="D279" s="252">
        <v>150000</v>
      </c>
      <c r="E279" s="253">
        <v>150000</v>
      </c>
      <c r="F279" s="43"/>
      <c r="G279" s="150"/>
    </row>
    <row r="280" spans="1:6" ht="12.75">
      <c r="A280" s="230" t="s">
        <v>149</v>
      </c>
      <c r="B280" s="31" t="s">
        <v>150</v>
      </c>
      <c r="C280" s="241">
        <v>202075.7</v>
      </c>
      <c r="D280" s="244">
        <v>250000</v>
      </c>
      <c r="E280" s="242">
        <v>150000</v>
      </c>
      <c r="F280" s="43"/>
    </row>
    <row r="281" spans="1:6" ht="12.75">
      <c r="A281" s="230" t="s">
        <v>217</v>
      </c>
      <c r="B281" s="31" t="s">
        <v>218</v>
      </c>
      <c r="C281" s="241">
        <v>74900</v>
      </c>
      <c r="D281" s="244">
        <v>70000</v>
      </c>
      <c r="E281" s="242">
        <v>80000</v>
      </c>
      <c r="F281" s="43"/>
    </row>
    <row r="282" spans="1:6" ht="12.75">
      <c r="A282" s="230" t="s">
        <v>173</v>
      </c>
      <c r="B282" s="31" t="s">
        <v>174</v>
      </c>
      <c r="C282" s="244" t="s">
        <v>153</v>
      </c>
      <c r="D282" s="244" t="s">
        <v>153</v>
      </c>
      <c r="E282" s="242">
        <v>100000</v>
      </c>
      <c r="F282" s="43"/>
    </row>
    <row r="283" spans="1:6" ht="12.75">
      <c r="A283" s="230" t="s">
        <v>175</v>
      </c>
      <c r="B283" s="31" t="s">
        <v>155</v>
      </c>
      <c r="C283" s="244">
        <v>44131.33</v>
      </c>
      <c r="D283" s="244">
        <v>70000</v>
      </c>
      <c r="E283" s="242">
        <v>70000</v>
      </c>
      <c r="F283" s="43"/>
    </row>
    <row r="284" spans="1:6" ht="12.75">
      <c r="A284" s="230" t="s">
        <v>184</v>
      </c>
      <c r="B284" s="31" t="s">
        <v>157</v>
      </c>
      <c r="C284" s="244" t="s">
        <v>153</v>
      </c>
      <c r="D284" s="244" t="s">
        <v>153</v>
      </c>
      <c r="E284" s="242">
        <v>20000</v>
      </c>
      <c r="F284" s="43"/>
    </row>
    <row r="285" spans="1:6" ht="12.75">
      <c r="A285" s="230" t="s">
        <v>162</v>
      </c>
      <c r="B285" s="111" t="s">
        <v>163</v>
      </c>
      <c r="C285" s="244" t="s">
        <v>153</v>
      </c>
      <c r="D285" s="244">
        <v>4000</v>
      </c>
      <c r="E285" s="242">
        <v>4000</v>
      </c>
      <c r="F285" s="43"/>
    </row>
    <row r="286" spans="1:6" ht="15.75" customHeight="1" thickBot="1">
      <c r="A286" s="230" t="s">
        <v>164</v>
      </c>
      <c r="B286" s="31" t="s">
        <v>165</v>
      </c>
      <c r="C286" s="254">
        <v>587673.1</v>
      </c>
      <c r="D286" s="254">
        <v>581284</v>
      </c>
      <c r="E286" s="242">
        <v>561284</v>
      </c>
      <c r="F286" s="43"/>
    </row>
    <row r="287" spans="1:8" ht="13.5" thickBot="1">
      <c r="A287" s="248" t="s">
        <v>166</v>
      </c>
      <c r="B287" s="31"/>
      <c r="C287" s="49">
        <f>SUM(C279:C286)</f>
        <v>975559.63</v>
      </c>
      <c r="D287" s="50">
        <f>SUM(D279:D286)</f>
        <v>1125284</v>
      </c>
      <c r="E287" s="67">
        <f>SUM(E279:E286)</f>
        <v>1135284</v>
      </c>
      <c r="F287" s="69"/>
      <c r="G287" s="255"/>
      <c r="H287" s="255"/>
    </row>
    <row r="288" spans="1:6" ht="13.5" thickTop="1">
      <c r="A288" s="249" t="s">
        <v>167</v>
      </c>
      <c r="B288" s="31"/>
      <c r="C288" s="241"/>
      <c r="D288" s="251"/>
      <c r="E288" s="256"/>
      <c r="F288" s="191"/>
    </row>
    <row r="289" spans="1:5" ht="13.5" thickBot="1">
      <c r="A289" s="230"/>
      <c r="B289" s="31" t="s">
        <v>193</v>
      </c>
      <c r="C289" s="244" t="s">
        <v>153</v>
      </c>
      <c r="D289" s="244" t="s">
        <v>153</v>
      </c>
      <c r="E289" s="242" t="s">
        <v>153</v>
      </c>
    </row>
    <row r="290" spans="1:6" ht="13.5" thickBot="1">
      <c r="A290" s="248" t="s">
        <v>170</v>
      </c>
      <c r="B290" s="237"/>
      <c r="C290" s="257" t="s">
        <v>153</v>
      </c>
      <c r="D290" s="257" t="s">
        <v>153</v>
      </c>
      <c r="E290" s="258" t="s">
        <v>153</v>
      </c>
      <c r="F290" s="43"/>
    </row>
    <row r="291" spans="1:5" ht="14.25" thickBot="1" thickTop="1">
      <c r="A291" s="259" t="s">
        <v>177</v>
      </c>
      <c r="B291" s="260"/>
      <c r="C291" s="50">
        <f>C277+C287</f>
        <v>4114562.9</v>
      </c>
      <c r="D291" s="50">
        <f>D277+D287</f>
        <v>4570403</v>
      </c>
      <c r="E291" s="82">
        <f>E277+E287</f>
        <v>4601145</v>
      </c>
    </row>
    <row r="292" spans="1:5" ht="16.5" thickTop="1">
      <c r="A292" s="14"/>
      <c r="B292" s="87">
        <v>5</v>
      </c>
      <c r="C292" s="261"/>
      <c r="D292" s="261"/>
      <c r="E292" s="261"/>
    </row>
    <row r="293" spans="1:5" ht="15.75">
      <c r="A293" s="14"/>
      <c r="B293" s="87"/>
      <c r="C293" s="261"/>
      <c r="D293" s="261"/>
      <c r="E293" s="261"/>
    </row>
    <row r="294" spans="1:5" ht="12.75">
      <c r="A294" s="14"/>
      <c r="B294" s="262"/>
      <c r="C294" s="261"/>
      <c r="D294" s="261"/>
      <c r="E294" s="261"/>
    </row>
    <row r="295" spans="1:5" ht="12.75">
      <c r="A295" s="14"/>
      <c r="B295" s="262"/>
      <c r="C295" s="261"/>
      <c r="D295" s="261"/>
      <c r="E295" s="261"/>
    </row>
    <row r="296" spans="1:5" ht="12.75">
      <c r="A296" s="14"/>
      <c r="B296" s="262"/>
      <c r="C296" s="261"/>
      <c r="D296" s="261"/>
      <c r="E296" s="261"/>
    </row>
    <row r="297" spans="1:5" ht="12.75">
      <c r="A297" s="14"/>
      <c r="B297" s="262"/>
      <c r="C297" s="261"/>
      <c r="D297" s="261"/>
      <c r="E297" s="261"/>
    </row>
    <row r="298" spans="1:5" ht="12.75">
      <c r="A298" s="14"/>
      <c r="B298" s="262"/>
      <c r="C298" s="261"/>
      <c r="D298" s="261"/>
      <c r="E298" s="261"/>
    </row>
    <row r="299" spans="1:5" ht="14.25">
      <c r="A299" s="1" t="s">
        <v>219</v>
      </c>
      <c r="B299" s="88"/>
      <c r="C299" s="88"/>
      <c r="D299" s="151"/>
      <c r="E299" s="151"/>
    </row>
    <row r="300" spans="1:5" ht="13.5" thickBot="1">
      <c r="A300" s="1" t="s">
        <v>99</v>
      </c>
      <c r="B300" s="151"/>
      <c r="C300" s="151"/>
      <c r="D300" s="151"/>
      <c r="E300" s="151"/>
    </row>
    <row r="301" spans="1:5" ht="12.75">
      <c r="A301" s="90"/>
      <c r="B301" s="91"/>
      <c r="C301" s="91" t="s">
        <v>90</v>
      </c>
      <c r="D301" s="92" t="s">
        <v>100</v>
      </c>
      <c r="E301" s="93" t="s">
        <v>101</v>
      </c>
    </row>
    <row r="302" spans="1:5" ht="12.75">
      <c r="A302" s="94"/>
      <c r="B302" s="95"/>
      <c r="C302" s="95">
        <v>2022</v>
      </c>
      <c r="D302" s="95">
        <v>2023</v>
      </c>
      <c r="E302" s="153">
        <v>2024</v>
      </c>
    </row>
    <row r="303" spans="1:5" ht="12.75">
      <c r="A303" s="97" t="s">
        <v>102</v>
      </c>
      <c r="B303" s="95" t="s">
        <v>103</v>
      </c>
      <c r="C303" s="98"/>
      <c r="D303" s="95"/>
      <c r="E303" s="153"/>
    </row>
    <row r="304" spans="1:5" ht="13.5" thickBot="1">
      <c r="A304" s="94"/>
      <c r="B304" s="95" t="s">
        <v>3</v>
      </c>
      <c r="C304" s="98" t="s">
        <v>104</v>
      </c>
      <c r="D304" s="95" t="s">
        <v>105</v>
      </c>
      <c r="E304" s="96" t="s">
        <v>106</v>
      </c>
    </row>
    <row r="305" spans="1:5" ht="12.75">
      <c r="A305" s="102" t="s">
        <v>107</v>
      </c>
      <c r="B305" s="154"/>
      <c r="C305" s="201"/>
      <c r="D305" s="202"/>
      <c r="E305" s="203"/>
    </row>
    <row r="306" spans="1:5" ht="12.75">
      <c r="A306" s="106" t="s">
        <v>108</v>
      </c>
      <c r="B306" s="107" t="s">
        <v>109</v>
      </c>
      <c r="C306" s="108">
        <v>497879.77</v>
      </c>
      <c r="D306" s="263">
        <v>1348512</v>
      </c>
      <c r="E306" s="264">
        <v>1348512</v>
      </c>
    </row>
    <row r="307" spans="1:5" ht="12.75">
      <c r="A307" s="106" t="s">
        <v>112</v>
      </c>
      <c r="B307" s="113" t="s">
        <v>113</v>
      </c>
      <c r="C307" s="112">
        <v>69000</v>
      </c>
      <c r="D307" s="114">
        <v>96000</v>
      </c>
      <c r="E307" s="115">
        <v>96000</v>
      </c>
    </row>
    <row r="308" spans="1:5" ht="12.75">
      <c r="A308" s="106" t="s">
        <v>179</v>
      </c>
      <c r="B308" s="113" t="s">
        <v>115</v>
      </c>
      <c r="C308" s="117">
        <v>67500</v>
      </c>
      <c r="D308" s="114">
        <v>67500</v>
      </c>
      <c r="E308" s="115">
        <v>67500</v>
      </c>
    </row>
    <row r="309" spans="1:5" ht="12.75">
      <c r="A309" s="106" t="s">
        <v>116</v>
      </c>
      <c r="B309" s="113" t="s">
        <v>117</v>
      </c>
      <c r="C309" s="117">
        <v>67500</v>
      </c>
      <c r="D309" s="114">
        <v>67500</v>
      </c>
      <c r="E309" s="115">
        <v>67500</v>
      </c>
    </row>
    <row r="310" spans="1:5" ht="12.75">
      <c r="A310" s="106" t="s">
        <v>118</v>
      </c>
      <c r="B310" s="113" t="s">
        <v>119</v>
      </c>
      <c r="C310" s="117">
        <v>18000</v>
      </c>
      <c r="D310" s="120">
        <v>24000</v>
      </c>
      <c r="E310" s="121">
        <v>24000</v>
      </c>
    </row>
    <row r="311" spans="1:5" ht="12.75">
      <c r="A311" s="106" t="s">
        <v>125</v>
      </c>
      <c r="B311" s="113" t="s">
        <v>180</v>
      </c>
      <c r="C311" s="117">
        <v>12500</v>
      </c>
      <c r="D311" s="114">
        <v>20000</v>
      </c>
      <c r="E311" s="115">
        <v>20000</v>
      </c>
    </row>
    <row r="312" spans="1:5" ht="12.75">
      <c r="A312" s="116" t="s">
        <v>131</v>
      </c>
      <c r="B312" s="113" t="s">
        <v>132</v>
      </c>
      <c r="C312" s="117">
        <v>43015</v>
      </c>
      <c r="D312" s="120">
        <v>112739</v>
      </c>
      <c r="E312" s="121">
        <v>112376</v>
      </c>
    </row>
    <row r="313" spans="1:5" ht="12.75">
      <c r="A313" s="116" t="s">
        <v>133</v>
      </c>
      <c r="B313" s="113" t="s">
        <v>134</v>
      </c>
      <c r="C313" s="117">
        <v>15000</v>
      </c>
      <c r="D313" s="120">
        <v>20000</v>
      </c>
      <c r="E313" s="121">
        <v>20000</v>
      </c>
    </row>
    <row r="314" spans="1:5" ht="12.75">
      <c r="A314" s="116" t="s">
        <v>135</v>
      </c>
      <c r="B314" s="113" t="s">
        <v>134</v>
      </c>
      <c r="C314" s="117">
        <v>42753</v>
      </c>
      <c r="D314" s="120">
        <v>112739</v>
      </c>
      <c r="E314" s="121">
        <v>112376</v>
      </c>
    </row>
    <row r="315" spans="1:5" ht="12.75">
      <c r="A315" s="106" t="s">
        <v>220</v>
      </c>
      <c r="B315" s="113" t="s">
        <v>190</v>
      </c>
      <c r="C315" s="112">
        <v>59745.56</v>
      </c>
      <c r="D315" s="114">
        <v>162344</v>
      </c>
      <c r="E315" s="115">
        <v>161822</v>
      </c>
    </row>
    <row r="316" spans="1:5" ht="12.75">
      <c r="A316" s="106" t="s">
        <v>181</v>
      </c>
      <c r="B316" s="113" t="s">
        <v>140</v>
      </c>
      <c r="C316" s="117">
        <v>3500</v>
      </c>
      <c r="D316" s="120">
        <v>27057</v>
      </c>
      <c r="E316" s="121">
        <v>26970</v>
      </c>
    </row>
    <row r="317" spans="1:5" ht="12.75">
      <c r="A317" s="106" t="s">
        <v>182</v>
      </c>
      <c r="B317" s="113" t="s">
        <v>142</v>
      </c>
      <c r="C317" s="112">
        <v>9565.89</v>
      </c>
      <c r="D317" s="114">
        <v>60879</v>
      </c>
      <c r="E317" s="115">
        <v>67425</v>
      </c>
    </row>
    <row r="318" spans="1:5" ht="13.5" thickBot="1">
      <c r="A318" s="106" t="s">
        <v>221</v>
      </c>
      <c r="B318" s="113" t="s">
        <v>144</v>
      </c>
      <c r="C318" s="158">
        <v>3500</v>
      </c>
      <c r="D318" s="114">
        <v>13528</v>
      </c>
      <c r="E318" s="115">
        <v>13485</v>
      </c>
    </row>
    <row r="319" spans="1:6" ht="13.5" thickBot="1">
      <c r="A319" s="127" t="s">
        <v>145</v>
      </c>
      <c r="B319" s="107"/>
      <c r="C319" s="129">
        <f>SUM(C306:C318)</f>
        <v>909459.2200000001</v>
      </c>
      <c r="D319" s="140">
        <f>SUM(D306:D318)</f>
        <v>2132798</v>
      </c>
      <c r="E319" s="142">
        <f>SUM(E306:E318)</f>
        <v>2137966</v>
      </c>
      <c r="F319" s="69"/>
    </row>
    <row r="320" spans="1:7" ht="13.5" thickTop="1">
      <c r="A320" s="127"/>
      <c r="B320" s="107"/>
      <c r="C320" s="131"/>
      <c r="D320" s="132"/>
      <c r="E320" s="133"/>
      <c r="F320" s="43"/>
      <c r="G320" s="43"/>
    </row>
    <row r="321" spans="1:6" ht="12.75">
      <c r="A321" s="134" t="s">
        <v>146</v>
      </c>
      <c r="B321" s="113"/>
      <c r="C321" s="112"/>
      <c r="D321" s="114"/>
      <c r="E321" s="115"/>
      <c r="F321" s="43"/>
    </row>
    <row r="322" spans="1:6" ht="12.75">
      <c r="A322" s="106" t="s">
        <v>147</v>
      </c>
      <c r="B322" s="113" t="s">
        <v>148</v>
      </c>
      <c r="C322" s="108">
        <v>29302</v>
      </c>
      <c r="D322" s="109">
        <v>90000</v>
      </c>
      <c r="E322" s="110">
        <v>90000</v>
      </c>
      <c r="F322" s="43"/>
    </row>
    <row r="323" spans="1:6" ht="12.75">
      <c r="A323" s="106" t="s">
        <v>149</v>
      </c>
      <c r="B323" s="113" t="s">
        <v>150</v>
      </c>
      <c r="C323" s="112">
        <v>29931.5</v>
      </c>
      <c r="D323" s="114">
        <v>80000</v>
      </c>
      <c r="E323" s="115">
        <v>60000</v>
      </c>
      <c r="F323" s="43"/>
    </row>
    <row r="324" spans="1:6" ht="12.75">
      <c r="A324" s="106" t="s">
        <v>173</v>
      </c>
      <c r="B324" s="113" t="s">
        <v>174</v>
      </c>
      <c r="C324" s="114" t="s">
        <v>153</v>
      </c>
      <c r="D324" s="114" t="s">
        <v>153</v>
      </c>
      <c r="E324" s="115">
        <v>20000</v>
      </c>
      <c r="F324" s="43"/>
    </row>
    <row r="325" spans="1:6" ht="12.75">
      <c r="A325" s="106" t="s">
        <v>175</v>
      </c>
      <c r="B325" s="113" t="s">
        <v>155</v>
      </c>
      <c r="C325" s="112">
        <v>16800</v>
      </c>
      <c r="D325" s="114">
        <v>34000</v>
      </c>
      <c r="E325" s="115">
        <v>34000</v>
      </c>
      <c r="F325" s="43"/>
    </row>
    <row r="326" spans="1:6" ht="12.75">
      <c r="A326" s="106" t="s">
        <v>176</v>
      </c>
      <c r="B326" s="113" t="s">
        <v>157</v>
      </c>
      <c r="C326" s="114" t="s">
        <v>153</v>
      </c>
      <c r="D326" s="114" t="s">
        <v>153</v>
      </c>
      <c r="E326" s="115">
        <v>20000</v>
      </c>
      <c r="F326" s="43"/>
    </row>
    <row r="327" spans="1:6" ht="12.75">
      <c r="A327" s="106" t="s">
        <v>162</v>
      </c>
      <c r="B327" s="111" t="s">
        <v>163</v>
      </c>
      <c r="C327" s="114">
        <v>350</v>
      </c>
      <c r="D327" s="114">
        <v>5000</v>
      </c>
      <c r="E327" s="115">
        <v>5000</v>
      </c>
      <c r="F327" s="43"/>
    </row>
    <row r="328" spans="1:6" ht="13.5" thickBot="1">
      <c r="A328" s="106" t="s">
        <v>164</v>
      </c>
      <c r="B328" s="113" t="s">
        <v>165</v>
      </c>
      <c r="C328" s="114">
        <v>242374.8</v>
      </c>
      <c r="D328" s="114">
        <v>249626</v>
      </c>
      <c r="E328" s="126">
        <v>229626</v>
      </c>
      <c r="F328" s="43"/>
    </row>
    <row r="329" spans="1:7" ht="13.5" thickBot="1">
      <c r="A329" s="127" t="s">
        <v>166</v>
      </c>
      <c r="B329" s="113"/>
      <c r="C329" s="140">
        <f>SUM(C322:C328)</f>
        <v>318758.3</v>
      </c>
      <c r="D329" s="140">
        <f>SUM(D322:D328)</f>
        <v>458626</v>
      </c>
      <c r="E329" s="130">
        <f>SUM(E322:E328)</f>
        <v>458626</v>
      </c>
      <c r="F329" s="69"/>
      <c r="G329" s="43"/>
    </row>
    <row r="330" spans="1:5" ht="13.5" thickTop="1">
      <c r="A330" s="134" t="s">
        <v>167</v>
      </c>
      <c r="B330" s="113"/>
      <c r="C330" s="265"/>
      <c r="D330" s="266"/>
      <c r="E330" s="267"/>
    </row>
    <row r="331" spans="1:5" ht="13.5" thickBot="1">
      <c r="A331" s="106" t="s">
        <v>192</v>
      </c>
      <c r="B331" s="113" t="s">
        <v>193</v>
      </c>
      <c r="C331" s="158" t="s">
        <v>153</v>
      </c>
      <c r="D331" s="158" t="s">
        <v>153</v>
      </c>
      <c r="E331" s="159" t="s">
        <v>153</v>
      </c>
    </row>
    <row r="332" spans="1:9" ht="12.75">
      <c r="A332" s="127" t="s">
        <v>170</v>
      </c>
      <c r="B332" s="113"/>
      <c r="C332" s="268" t="s">
        <v>153</v>
      </c>
      <c r="D332" s="268" t="s">
        <v>153</v>
      </c>
      <c r="E332" s="269" t="s">
        <v>153</v>
      </c>
      <c r="I332" s="43"/>
    </row>
    <row r="333" spans="1:11" ht="13.5" thickBot="1">
      <c r="A333" s="177" t="s">
        <v>177</v>
      </c>
      <c r="B333" s="173"/>
      <c r="C333" s="129">
        <f>C319+C329</f>
        <v>1228217.52</v>
      </c>
      <c r="D333" s="130">
        <f>D319+D329</f>
        <v>2591424</v>
      </c>
      <c r="E333" s="130">
        <f>E319+E329</f>
        <v>2596592</v>
      </c>
      <c r="G333" s="43"/>
      <c r="K333" s="43"/>
    </row>
    <row r="334" spans="1:5" ht="14.25" thickBot="1" thickTop="1">
      <c r="A334" s="188"/>
      <c r="B334" s="193"/>
      <c r="C334" s="270"/>
      <c r="D334" s="271"/>
      <c r="E334" s="272"/>
    </row>
    <row r="335" spans="1:5" ht="14.25">
      <c r="A335" s="1" t="s">
        <v>222</v>
      </c>
      <c r="B335" s="88"/>
      <c r="C335" s="88"/>
      <c r="D335" s="151"/>
      <c r="E335" s="151"/>
    </row>
    <row r="336" spans="1:5" ht="13.5" thickBot="1">
      <c r="A336" s="1" t="s">
        <v>99</v>
      </c>
      <c r="B336" s="151"/>
      <c r="C336" s="151"/>
      <c r="D336" s="151"/>
      <c r="E336" s="151"/>
    </row>
    <row r="337" spans="1:5" ht="12.75">
      <c r="A337" s="90"/>
      <c r="B337" s="91"/>
      <c r="C337" s="91" t="s">
        <v>90</v>
      </c>
      <c r="D337" s="92" t="s">
        <v>100</v>
      </c>
      <c r="E337" s="93" t="s">
        <v>101</v>
      </c>
    </row>
    <row r="338" spans="1:5" ht="12.75">
      <c r="A338" s="94"/>
      <c r="B338" s="95"/>
      <c r="C338" s="95">
        <v>2022</v>
      </c>
      <c r="D338" s="152">
        <v>2023</v>
      </c>
      <c r="E338" s="153">
        <v>2024</v>
      </c>
    </row>
    <row r="339" spans="1:8" ht="12.75">
      <c r="A339" s="97" t="s">
        <v>102</v>
      </c>
      <c r="B339" s="95" t="s">
        <v>103</v>
      </c>
      <c r="C339" s="98"/>
      <c r="D339" s="95"/>
      <c r="E339" s="153"/>
      <c r="H339" s="43"/>
    </row>
    <row r="340" spans="1:5" ht="13.5" thickBot="1">
      <c r="A340" s="94"/>
      <c r="B340" s="95" t="s">
        <v>3</v>
      </c>
      <c r="C340" s="98" t="s">
        <v>104</v>
      </c>
      <c r="D340" s="95" t="s">
        <v>105</v>
      </c>
      <c r="E340" s="96" t="s">
        <v>106</v>
      </c>
    </row>
    <row r="341" spans="1:5" ht="12.75">
      <c r="A341" s="170" t="s">
        <v>107</v>
      </c>
      <c r="B341" s="171"/>
      <c r="C341" s="154"/>
      <c r="D341" s="171"/>
      <c r="E341" s="192"/>
    </row>
    <row r="342" spans="1:5" ht="12.75">
      <c r="A342" s="94" t="s">
        <v>108</v>
      </c>
      <c r="B342" s="173" t="s">
        <v>109</v>
      </c>
      <c r="C342" s="112" t="s">
        <v>153</v>
      </c>
      <c r="D342" s="114" t="s">
        <v>153</v>
      </c>
      <c r="E342" s="115" t="s">
        <v>153</v>
      </c>
    </row>
    <row r="343" spans="1:5" ht="12.75">
      <c r="A343" s="94" t="s">
        <v>223</v>
      </c>
      <c r="B343" s="111" t="s">
        <v>111</v>
      </c>
      <c r="C343" s="112">
        <v>38840</v>
      </c>
      <c r="D343" s="114">
        <v>105100</v>
      </c>
      <c r="E343" s="115">
        <v>89760</v>
      </c>
    </row>
    <row r="344" spans="1:5" ht="12.75">
      <c r="A344" s="94" t="s">
        <v>224</v>
      </c>
      <c r="B344" s="111" t="s">
        <v>121</v>
      </c>
      <c r="C344" s="114" t="s">
        <v>153</v>
      </c>
      <c r="D344" s="114">
        <v>6000</v>
      </c>
      <c r="E344" s="115">
        <v>6000</v>
      </c>
    </row>
    <row r="345" spans="1:5" ht="12.75">
      <c r="A345" s="94" t="s">
        <v>225</v>
      </c>
      <c r="B345" s="111" t="s">
        <v>226</v>
      </c>
      <c r="C345" s="114" t="s">
        <v>153</v>
      </c>
      <c r="D345" s="114" t="s">
        <v>153</v>
      </c>
      <c r="E345" s="115">
        <v>5000</v>
      </c>
    </row>
    <row r="346" spans="1:5" ht="12.75">
      <c r="A346" s="94" t="s">
        <v>227</v>
      </c>
      <c r="B346" s="111" t="s">
        <v>228</v>
      </c>
      <c r="C346" s="114" t="s">
        <v>153</v>
      </c>
      <c r="D346" s="114" t="s">
        <v>153</v>
      </c>
      <c r="E346" s="115">
        <v>7480</v>
      </c>
    </row>
    <row r="347" spans="1:5" ht="12.75">
      <c r="A347" s="94" t="s">
        <v>229</v>
      </c>
      <c r="B347" s="111" t="s">
        <v>134</v>
      </c>
      <c r="C347" s="114" t="s">
        <v>153</v>
      </c>
      <c r="D347" s="114" t="s">
        <v>153</v>
      </c>
      <c r="E347" s="115">
        <v>5000</v>
      </c>
    </row>
    <row r="348" spans="1:5" ht="12.75">
      <c r="A348" s="94" t="s">
        <v>230</v>
      </c>
      <c r="B348" s="273" t="s">
        <v>231</v>
      </c>
      <c r="C348" s="114" t="s">
        <v>153</v>
      </c>
      <c r="D348" s="114" t="s">
        <v>153</v>
      </c>
      <c r="E348" s="114">
        <v>7480</v>
      </c>
    </row>
    <row r="349" spans="1:5" ht="12.75">
      <c r="A349" s="94" t="s">
        <v>232</v>
      </c>
      <c r="B349" s="111" t="s">
        <v>231</v>
      </c>
      <c r="C349" s="114" t="s">
        <v>153</v>
      </c>
      <c r="D349" s="114" t="s">
        <v>153</v>
      </c>
      <c r="E349" s="274">
        <v>1200</v>
      </c>
    </row>
    <row r="350" spans="1:13" ht="13.5" thickBot="1">
      <c r="A350" s="177" t="s">
        <v>145</v>
      </c>
      <c r="B350" s="173"/>
      <c r="C350" s="275">
        <v>38840</v>
      </c>
      <c r="D350" s="275">
        <v>111100</v>
      </c>
      <c r="E350" s="276">
        <f>SUM(E343:E349)</f>
        <v>121920</v>
      </c>
      <c r="M350" s="43"/>
    </row>
    <row r="351" spans="1:13" ht="13.5" thickTop="1">
      <c r="A351" s="177"/>
      <c r="B351" s="173"/>
      <c r="C351" s="277"/>
      <c r="D351" s="278"/>
      <c r="E351" s="279"/>
      <c r="M351" s="43"/>
    </row>
    <row r="352" spans="1:5" ht="12.75">
      <c r="A352" s="178" t="s">
        <v>146</v>
      </c>
      <c r="B352" s="111"/>
      <c r="C352" s="280"/>
      <c r="D352" s="281"/>
      <c r="E352" s="164"/>
    </row>
    <row r="353" spans="1:5" ht="12.75">
      <c r="A353" s="94" t="s">
        <v>147</v>
      </c>
      <c r="B353" s="111" t="s">
        <v>148</v>
      </c>
      <c r="C353" s="118" t="s">
        <v>233</v>
      </c>
      <c r="D353" s="109">
        <v>30000</v>
      </c>
      <c r="E353" s="110">
        <v>30000</v>
      </c>
    </row>
    <row r="354" spans="1:5" ht="12.75">
      <c r="A354" s="94" t="s">
        <v>149</v>
      </c>
      <c r="B354" s="111" t="s">
        <v>150</v>
      </c>
      <c r="C354" s="117">
        <v>15405</v>
      </c>
      <c r="D354" s="120">
        <v>42500</v>
      </c>
      <c r="E354" s="121">
        <v>30000</v>
      </c>
    </row>
    <row r="355" spans="1:5" ht="12.75">
      <c r="A355" s="94" t="s">
        <v>173</v>
      </c>
      <c r="B355" s="111" t="s">
        <v>174</v>
      </c>
      <c r="C355" s="112" t="s">
        <v>153</v>
      </c>
      <c r="D355" s="114" t="s">
        <v>153</v>
      </c>
      <c r="E355" s="121">
        <v>12500</v>
      </c>
    </row>
    <row r="356" spans="1:5" ht="12.75">
      <c r="A356" s="94" t="s">
        <v>175</v>
      </c>
      <c r="B356" s="111" t="s">
        <v>155</v>
      </c>
      <c r="C356" s="112" t="s">
        <v>153</v>
      </c>
      <c r="D356" s="114" t="s">
        <v>153</v>
      </c>
      <c r="E356" s="115" t="s">
        <v>153</v>
      </c>
    </row>
    <row r="357" spans="1:5" ht="12.75">
      <c r="A357" s="94" t="s">
        <v>162</v>
      </c>
      <c r="B357" s="111" t="s">
        <v>163</v>
      </c>
      <c r="C357" s="112" t="s">
        <v>153</v>
      </c>
      <c r="D357" s="120">
        <v>3000</v>
      </c>
      <c r="E357" s="121">
        <v>3000</v>
      </c>
    </row>
    <row r="358" spans="1:5" ht="13.5" thickBot="1">
      <c r="A358" s="94" t="s">
        <v>164</v>
      </c>
      <c r="B358" s="111" t="s">
        <v>165</v>
      </c>
      <c r="C358" s="120">
        <v>67985</v>
      </c>
      <c r="D358" s="120">
        <v>115141</v>
      </c>
      <c r="E358" s="121">
        <v>115141</v>
      </c>
    </row>
    <row r="359" spans="1:5" ht="13.5" thickBot="1">
      <c r="A359" s="177" t="s">
        <v>166</v>
      </c>
      <c r="B359" s="111"/>
      <c r="C359" s="140">
        <f>SUM(C354:C358)</f>
        <v>83390</v>
      </c>
      <c r="D359" s="140">
        <f>SUM(D353:D358)</f>
        <v>190641</v>
      </c>
      <c r="E359" s="142">
        <f>SUM(E353:E358)</f>
        <v>190641</v>
      </c>
    </row>
    <row r="360" spans="1:5" ht="13.5" thickTop="1">
      <c r="A360" s="177"/>
      <c r="B360" s="111"/>
      <c r="C360" s="131"/>
      <c r="D360" s="143"/>
      <c r="E360" s="133"/>
    </row>
    <row r="361" spans="1:5" ht="12.75">
      <c r="A361" s="178" t="s">
        <v>167</v>
      </c>
      <c r="B361" s="111"/>
      <c r="C361" s="265"/>
      <c r="D361" s="281"/>
      <c r="E361" s="164"/>
    </row>
    <row r="362" spans="1:5" ht="13.5" thickBot="1">
      <c r="A362" s="94" t="s">
        <v>192</v>
      </c>
      <c r="B362" s="111" t="s">
        <v>193</v>
      </c>
      <c r="C362" s="114" t="s">
        <v>153</v>
      </c>
      <c r="D362" s="114" t="s">
        <v>153</v>
      </c>
      <c r="E362" s="282" t="s">
        <v>124</v>
      </c>
    </row>
    <row r="363" spans="1:5" ht="13.5" thickBot="1">
      <c r="A363" s="177" t="s">
        <v>170</v>
      </c>
      <c r="B363" s="111"/>
      <c r="C363" s="187" t="s">
        <v>153</v>
      </c>
      <c r="D363" s="187" t="s">
        <v>153</v>
      </c>
      <c r="E363" s="283" t="s">
        <v>124</v>
      </c>
    </row>
    <row r="364" spans="1:5" ht="14.25" thickBot="1" thickTop="1">
      <c r="A364" s="177" t="s">
        <v>177</v>
      </c>
      <c r="B364" s="111"/>
      <c r="C364" s="129">
        <f>C359+C350</f>
        <v>122230</v>
      </c>
      <c r="D364" s="166">
        <v>301741</v>
      </c>
      <c r="E364" s="130">
        <f>E350+E359</f>
        <v>312561</v>
      </c>
    </row>
    <row r="365" spans="1:5" ht="14.25" thickBot="1" thickTop="1">
      <c r="A365" s="188"/>
      <c r="B365" s="284"/>
      <c r="C365" s="270"/>
      <c r="D365" s="271"/>
      <c r="E365" s="272"/>
    </row>
    <row r="366" spans="1:5" ht="15.75">
      <c r="A366" s="65"/>
      <c r="B366" s="285">
        <v>6</v>
      </c>
      <c r="C366" s="286"/>
      <c r="D366" s="286"/>
      <c r="E366" s="286"/>
    </row>
    <row r="367" spans="1:5" ht="15.75">
      <c r="A367" s="65"/>
      <c r="B367" s="285"/>
      <c r="C367" s="286"/>
      <c r="D367" s="286"/>
      <c r="E367" s="286"/>
    </row>
    <row r="368" spans="1:5" ht="12.75">
      <c r="A368" s="65"/>
      <c r="B368" s="287"/>
      <c r="C368" s="286"/>
      <c r="D368" s="286"/>
      <c r="E368" s="286"/>
    </row>
    <row r="369" spans="1:5" ht="12.75">
      <c r="A369" s="65"/>
      <c r="B369" s="287"/>
      <c r="C369" s="286"/>
      <c r="D369" s="286"/>
      <c r="E369" s="286"/>
    </row>
    <row r="370" spans="1:5" ht="12.75">
      <c r="A370" s="65"/>
      <c r="B370" s="287"/>
      <c r="C370" s="286"/>
      <c r="D370" s="286"/>
      <c r="E370" s="286"/>
    </row>
    <row r="371" spans="1:5" ht="12.75">
      <c r="A371" s="65"/>
      <c r="B371" s="287"/>
      <c r="C371" s="286"/>
      <c r="D371" s="286"/>
      <c r="E371" s="286"/>
    </row>
    <row r="372" spans="1:5" ht="12.75">
      <c r="A372" s="65"/>
      <c r="B372" s="287"/>
      <c r="C372" s="286"/>
      <c r="D372" s="286"/>
      <c r="E372" s="286"/>
    </row>
    <row r="373" spans="1:5" ht="14.25">
      <c r="A373" s="1" t="s">
        <v>234</v>
      </c>
      <c r="B373" s="88"/>
      <c r="C373" s="88"/>
      <c r="D373" s="151"/>
      <c r="E373" s="151"/>
    </row>
    <row r="374" spans="1:5" ht="13.5" thickBot="1">
      <c r="A374" s="1" t="s">
        <v>200</v>
      </c>
      <c r="B374" s="151"/>
      <c r="C374" s="151"/>
      <c r="D374" s="151"/>
      <c r="E374" s="151"/>
    </row>
    <row r="375" spans="1:5" ht="12.75">
      <c r="A375" s="90"/>
      <c r="B375" s="91"/>
      <c r="C375" s="91" t="s">
        <v>90</v>
      </c>
      <c r="D375" s="92" t="s">
        <v>100</v>
      </c>
      <c r="E375" s="93" t="s">
        <v>101</v>
      </c>
    </row>
    <row r="376" spans="1:5" ht="12.75">
      <c r="A376" s="94"/>
      <c r="B376" s="95"/>
      <c r="C376" s="152">
        <v>2022</v>
      </c>
      <c r="D376" s="98">
        <v>2023</v>
      </c>
      <c r="E376" s="153">
        <v>2024</v>
      </c>
    </row>
    <row r="377" spans="1:5" ht="12.75">
      <c r="A377" s="97" t="s">
        <v>102</v>
      </c>
      <c r="B377" s="95" t="s">
        <v>103</v>
      </c>
      <c r="C377" s="98"/>
      <c r="D377" s="95"/>
      <c r="E377" s="153"/>
    </row>
    <row r="378" spans="1:5" ht="13.5" thickBot="1">
      <c r="A378" s="94"/>
      <c r="B378" s="95" t="s">
        <v>3</v>
      </c>
      <c r="C378" s="98" t="s">
        <v>104</v>
      </c>
      <c r="D378" s="95" t="s">
        <v>105</v>
      </c>
      <c r="E378" s="96" t="s">
        <v>106</v>
      </c>
    </row>
    <row r="379" spans="1:5" ht="12.75">
      <c r="A379" s="102" t="s">
        <v>107</v>
      </c>
      <c r="B379" s="154"/>
      <c r="C379" s="288"/>
      <c r="D379" s="202"/>
      <c r="E379" s="203"/>
    </row>
    <row r="380" spans="1:5" ht="12.75">
      <c r="A380" s="106" t="s">
        <v>108</v>
      </c>
      <c r="B380" s="107" t="s">
        <v>109</v>
      </c>
      <c r="C380" s="108">
        <v>4642763</v>
      </c>
      <c r="D380" s="109">
        <v>5221812</v>
      </c>
      <c r="E380" s="110">
        <v>5236524</v>
      </c>
    </row>
    <row r="381" spans="1:5" ht="12.75">
      <c r="A381" s="106" t="s">
        <v>112</v>
      </c>
      <c r="B381" s="113" t="s">
        <v>113</v>
      </c>
      <c r="C381" s="112">
        <v>304000</v>
      </c>
      <c r="D381" s="114">
        <v>336000</v>
      </c>
      <c r="E381" s="115">
        <v>336000</v>
      </c>
    </row>
    <row r="382" spans="1:6" ht="12.75">
      <c r="A382" s="106" t="s">
        <v>179</v>
      </c>
      <c r="B382" s="113" t="s">
        <v>115</v>
      </c>
      <c r="C382" s="117">
        <v>59062.5</v>
      </c>
      <c r="D382" s="114">
        <v>67500</v>
      </c>
      <c r="E382" s="115">
        <v>67500</v>
      </c>
      <c r="F382" s="43"/>
    </row>
    <row r="383" spans="1:6" ht="12.75">
      <c r="A383" s="106" t="s">
        <v>116</v>
      </c>
      <c r="B383" s="113" t="s">
        <v>117</v>
      </c>
      <c r="C383" s="117">
        <v>59062.5</v>
      </c>
      <c r="D383" s="114">
        <v>67500</v>
      </c>
      <c r="E383" s="115">
        <v>67500</v>
      </c>
      <c r="F383" s="43"/>
    </row>
    <row r="384" spans="1:5" ht="12.75">
      <c r="A384" s="106" t="s">
        <v>118</v>
      </c>
      <c r="B384" s="113" t="s">
        <v>119</v>
      </c>
      <c r="C384" s="117">
        <v>78000</v>
      </c>
      <c r="D384" s="120">
        <v>84000</v>
      </c>
      <c r="E384" s="121">
        <v>84000</v>
      </c>
    </row>
    <row r="385" spans="1:5" ht="12.75">
      <c r="A385" s="106" t="s">
        <v>235</v>
      </c>
      <c r="B385" s="113" t="s">
        <v>236</v>
      </c>
      <c r="C385" s="289">
        <v>250800</v>
      </c>
      <c r="D385" s="114">
        <v>277200</v>
      </c>
      <c r="E385" s="115">
        <v>277200</v>
      </c>
    </row>
    <row r="386" spans="1:5" ht="12.75">
      <c r="A386" s="106" t="s">
        <v>237</v>
      </c>
      <c r="B386" s="113" t="s">
        <v>238</v>
      </c>
      <c r="C386" s="117">
        <v>456000</v>
      </c>
      <c r="D386" s="114">
        <v>504000</v>
      </c>
      <c r="E386" s="115">
        <v>504000</v>
      </c>
    </row>
    <row r="387" spans="1:5" ht="12.75">
      <c r="A387" s="106" t="s">
        <v>122</v>
      </c>
      <c r="B387" s="113" t="s">
        <v>123</v>
      </c>
      <c r="C387" s="118" t="s">
        <v>124</v>
      </c>
      <c r="D387" s="114">
        <v>9077</v>
      </c>
      <c r="E387" s="115">
        <v>9168</v>
      </c>
    </row>
    <row r="388" spans="1:5" ht="12.75">
      <c r="A388" s="106" t="s">
        <v>125</v>
      </c>
      <c r="B388" s="113" t="s">
        <v>126</v>
      </c>
      <c r="C388" s="117">
        <v>65000</v>
      </c>
      <c r="D388" s="120">
        <v>70000</v>
      </c>
      <c r="E388" s="121">
        <v>70000</v>
      </c>
    </row>
    <row r="389" spans="1:5" ht="12.75">
      <c r="A389" s="116" t="s">
        <v>131</v>
      </c>
      <c r="B389" s="113" t="s">
        <v>132</v>
      </c>
      <c r="C389" s="117">
        <v>403321</v>
      </c>
      <c r="D389" s="117">
        <v>435151</v>
      </c>
      <c r="E389" s="121">
        <v>436377</v>
      </c>
    </row>
    <row r="390" spans="1:5" ht="12.75">
      <c r="A390" s="116" t="s">
        <v>133</v>
      </c>
      <c r="B390" s="113" t="s">
        <v>134</v>
      </c>
      <c r="C390" s="117">
        <v>65000</v>
      </c>
      <c r="D390" s="117">
        <v>70000</v>
      </c>
      <c r="E390" s="121">
        <v>70000</v>
      </c>
    </row>
    <row r="391" spans="1:5" ht="12.75">
      <c r="A391" s="116" t="s">
        <v>135</v>
      </c>
      <c r="B391" s="113" t="s">
        <v>136</v>
      </c>
      <c r="C391" s="117">
        <v>314911</v>
      </c>
      <c r="D391" s="117">
        <v>435151</v>
      </c>
      <c r="E391" s="121">
        <v>436377</v>
      </c>
    </row>
    <row r="392" spans="1:5" ht="12.75">
      <c r="A392" s="106" t="s">
        <v>220</v>
      </c>
      <c r="B392" s="113" t="s">
        <v>138</v>
      </c>
      <c r="C392" s="112">
        <v>556782.24</v>
      </c>
      <c r="D392" s="112">
        <v>626618</v>
      </c>
      <c r="E392" s="115">
        <v>628383</v>
      </c>
    </row>
    <row r="393" spans="1:5" ht="12.75">
      <c r="A393" s="106" t="s">
        <v>181</v>
      </c>
      <c r="B393" s="113" t="s">
        <v>140</v>
      </c>
      <c r="C393" s="112">
        <v>15200</v>
      </c>
      <c r="D393" s="112">
        <v>104436</v>
      </c>
      <c r="E393" s="115">
        <v>104731</v>
      </c>
    </row>
    <row r="394" spans="1:5" ht="12.75">
      <c r="A394" s="106" t="s">
        <v>182</v>
      </c>
      <c r="B394" s="113" t="s">
        <v>142</v>
      </c>
      <c r="C394" s="117">
        <v>91640.85</v>
      </c>
      <c r="D394" s="112">
        <v>234981</v>
      </c>
      <c r="E394" s="115">
        <v>261827</v>
      </c>
    </row>
    <row r="395" spans="1:5" ht="13.5" thickBot="1">
      <c r="A395" s="106" t="s">
        <v>216</v>
      </c>
      <c r="B395" s="113" t="s">
        <v>144</v>
      </c>
      <c r="C395" s="158">
        <v>15200</v>
      </c>
      <c r="D395" s="112">
        <v>52218</v>
      </c>
      <c r="E395" s="115">
        <v>52365</v>
      </c>
    </row>
    <row r="396" spans="1:6" ht="13.5" thickBot="1">
      <c r="A396" s="127" t="s">
        <v>145</v>
      </c>
      <c r="B396" s="128"/>
      <c r="C396" s="129">
        <f>SUM(C380:C395)</f>
        <v>7376743.09</v>
      </c>
      <c r="D396" s="141">
        <f>SUM(D380:D395)</f>
        <v>8595644</v>
      </c>
      <c r="E396" s="142">
        <f>SUM(E380:E395)</f>
        <v>8641952</v>
      </c>
      <c r="F396" s="69"/>
    </row>
    <row r="397" spans="1:6" ht="13.5" thickTop="1">
      <c r="A397" s="134" t="s">
        <v>146</v>
      </c>
      <c r="B397" s="113"/>
      <c r="C397" s="112"/>
      <c r="D397" s="112"/>
      <c r="E397" s="115"/>
      <c r="F397" s="43"/>
    </row>
    <row r="398" spans="1:6" ht="12.75">
      <c r="A398" s="106" t="s">
        <v>147</v>
      </c>
      <c r="B398" s="113" t="s">
        <v>148</v>
      </c>
      <c r="C398" s="108">
        <v>99345</v>
      </c>
      <c r="D398" s="108">
        <v>180000</v>
      </c>
      <c r="E398" s="110">
        <v>180000</v>
      </c>
      <c r="F398" s="43"/>
    </row>
    <row r="399" spans="1:6" ht="12.75">
      <c r="A399" s="106" t="s">
        <v>149</v>
      </c>
      <c r="B399" s="113" t="s">
        <v>150</v>
      </c>
      <c r="C399" s="112">
        <v>55000</v>
      </c>
      <c r="D399" s="112">
        <v>55000</v>
      </c>
      <c r="E399" s="115">
        <v>55000</v>
      </c>
      <c r="F399" s="43"/>
    </row>
    <row r="400" spans="1:6" ht="12.75">
      <c r="A400" s="106" t="s">
        <v>173</v>
      </c>
      <c r="B400" s="113" t="s">
        <v>152</v>
      </c>
      <c r="C400" s="118" t="s">
        <v>124</v>
      </c>
      <c r="D400" s="118" t="s">
        <v>124</v>
      </c>
      <c r="E400" s="115">
        <v>35000</v>
      </c>
      <c r="F400" s="43"/>
    </row>
    <row r="401" spans="1:6" ht="12.75">
      <c r="A401" s="106" t="s">
        <v>175</v>
      </c>
      <c r="B401" s="113" t="s">
        <v>155</v>
      </c>
      <c r="C401" s="112">
        <v>22716.9</v>
      </c>
      <c r="D401" s="112">
        <v>65000</v>
      </c>
      <c r="E401" s="115">
        <v>30000</v>
      </c>
      <c r="F401" s="43"/>
    </row>
    <row r="402" spans="1:6" ht="12.75">
      <c r="A402" s="106" t="s">
        <v>239</v>
      </c>
      <c r="B402" s="113" t="s">
        <v>240</v>
      </c>
      <c r="C402" s="117">
        <v>1853258.1</v>
      </c>
      <c r="D402" s="112">
        <v>1500000</v>
      </c>
      <c r="E402" s="115">
        <v>1300000</v>
      </c>
      <c r="F402" s="43"/>
    </row>
    <row r="403" spans="1:6" ht="12.75">
      <c r="A403" s="290" t="s">
        <v>241</v>
      </c>
      <c r="B403" s="113" t="s">
        <v>242</v>
      </c>
      <c r="C403" s="118" t="s">
        <v>124</v>
      </c>
      <c r="D403" s="118" t="s">
        <v>124</v>
      </c>
      <c r="E403" s="115">
        <v>200000</v>
      </c>
      <c r="F403" s="43"/>
    </row>
    <row r="404" spans="1:5" ht="12.75">
      <c r="A404" s="106" t="s">
        <v>162</v>
      </c>
      <c r="B404" s="113" t="s">
        <v>243</v>
      </c>
      <c r="C404" s="118" t="s">
        <v>124</v>
      </c>
      <c r="D404" s="118" t="s">
        <v>124</v>
      </c>
      <c r="E404" s="291" t="s">
        <v>124</v>
      </c>
    </row>
    <row r="405" spans="1:5" ht="12.75">
      <c r="A405" s="106" t="s">
        <v>176</v>
      </c>
      <c r="B405" s="113" t="s">
        <v>157</v>
      </c>
      <c r="C405" s="118" t="s">
        <v>124</v>
      </c>
      <c r="D405" s="118" t="s">
        <v>124</v>
      </c>
      <c r="E405" s="121">
        <v>30000</v>
      </c>
    </row>
    <row r="406" spans="1:5" ht="12.75">
      <c r="A406" s="106" t="s">
        <v>164</v>
      </c>
      <c r="B406" s="113" t="s">
        <v>165</v>
      </c>
      <c r="C406" s="114">
        <v>544178.5</v>
      </c>
      <c r="D406" s="112">
        <v>634600</v>
      </c>
      <c r="E406" s="115">
        <v>604600</v>
      </c>
    </row>
    <row r="407" spans="1:5" ht="13.5" thickBot="1">
      <c r="A407" s="290" t="s">
        <v>244</v>
      </c>
      <c r="B407" s="113" t="s">
        <v>245</v>
      </c>
      <c r="C407" s="292" t="s">
        <v>124</v>
      </c>
      <c r="D407" s="112">
        <v>100000</v>
      </c>
      <c r="E407" s="115">
        <v>100000</v>
      </c>
    </row>
    <row r="408" spans="1:6" ht="13.5" thickBot="1">
      <c r="A408" s="127" t="s">
        <v>166</v>
      </c>
      <c r="B408" s="107"/>
      <c r="C408" s="129">
        <f>SUM(C398:C407)</f>
        <v>2574498.5</v>
      </c>
      <c r="D408" s="141">
        <f>SUM(D398:D407)</f>
        <v>2534600</v>
      </c>
      <c r="E408" s="142">
        <f>SUM(E398:E407)</f>
        <v>2534600</v>
      </c>
      <c r="F408" s="69"/>
    </row>
    <row r="409" spans="1:6" ht="13.5" thickTop="1">
      <c r="A409" s="134" t="s">
        <v>167</v>
      </c>
      <c r="B409" s="113"/>
      <c r="C409" s="265"/>
      <c r="D409" s="265"/>
      <c r="E409" s="164"/>
      <c r="F409" s="43"/>
    </row>
    <row r="410" spans="1:6" ht="13.5" thickBot="1">
      <c r="A410" s="106" t="s">
        <v>192</v>
      </c>
      <c r="B410" s="113" t="s">
        <v>193</v>
      </c>
      <c r="C410" s="158" t="s">
        <v>153</v>
      </c>
      <c r="D410" s="182" t="s">
        <v>153</v>
      </c>
      <c r="E410" s="126" t="s">
        <v>153</v>
      </c>
      <c r="F410" s="43"/>
    </row>
    <row r="411" spans="1:5" ht="13.5" thickBot="1">
      <c r="A411" s="293" t="s">
        <v>170</v>
      </c>
      <c r="B411" s="107"/>
      <c r="C411" s="187" t="s">
        <v>153</v>
      </c>
      <c r="D411" s="294" t="s">
        <v>153</v>
      </c>
      <c r="E411" s="295" t="s">
        <v>153</v>
      </c>
    </row>
    <row r="412" spans="1:5" ht="13.5" thickTop="1">
      <c r="A412" s="127"/>
      <c r="B412" s="107"/>
      <c r="C412" s="296"/>
      <c r="D412" s="297"/>
      <c r="E412" s="298"/>
    </row>
    <row r="413" spans="1:5" ht="13.5" thickBot="1">
      <c r="A413" s="127" t="s">
        <v>198</v>
      </c>
      <c r="B413" s="99"/>
      <c r="C413" s="166">
        <f>C396+C408</f>
        <v>9951241.59</v>
      </c>
      <c r="D413" s="166">
        <f>D396+D408</f>
        <v>11130244</v>
      </c>
      <c r="E413" s="130">
        <f>E396+E408</f>
        <v>11176552</v>
      </c>
    </row>
    <row r="414" spans="1:5" ht="13.5" thickTop="1">
      <c r="A414" s="168"/>
      <c r="B414" s="152"/>
      <c r="C414" s="200"/>
      <c r="D414" s="200"/>
      <c r="E414" s="200"/>
    </row>
    <row r="415" spans="1:5" ht="12.75">
      <c r="A415" s="1" t="s">
        <v>246</v>
      </c>
      <c r="B415" s="162"/>
      <c r="C415" s="162"/>
      <c r="D415" s="151"/>
      <c r="E415" s="151"/>
    </row>
    <row r="416" spans="1:5" ht="12.75">
      <c r="A416" s="1" t="s">
        <v>247</v>
      </c>
      <c r="B416" s="1"/>
      <c r="C416" s="1"/>
      <c r="D416" s="151"/>
      <c r="E416" s="151"/>
    </row>
    <row r="417" spans="1:5" ht="13.5" thickBot="1">
      <c r="A417" s="1" t="s">
        <v>99</v>
      </c>
      <c r="B417" s="151"/>
      <c r="C417" s="151"/>
      <c r="D417" s="151"/>
      <c r="E417" s="151"/>
    </row>
    <row r="418" spans="1:5" ht="12.75">
      <c r="A418" s="90"/>
      <c r="B418" s="91"/>
      <c r="C418" s="91" t="s">
        <v>90</v>
      </c>
      <c r="D418" s="92" t="s">
        <v>100</v>
      </c>
      <c r="E418" s="93" t="s">
        <v>101</v>
      </c>
    </row>
    <row r="419" spans="1:5" ht="12.75">
      <c r="A419" s="94"/>
      <c r="B419" s="95"/>
      <c r="C419" s="96">
        <v>2022</v>
      </c>
      <c r="D419" s="96">
        <v>2023</v>
      </c>
      <c r="E419" s="96">
        <v>2024</v>
      </c>
    </row>
    <row r="420" spans="1:5" ht="12.75">
      <c r="A420" s="97" t="s">
        <v>102</v>
      </c>
      <c r="B420" s="95" t="s">
        <v>103</v>
      </c>
      <c r="C420" s="98"/>
      <c r="D420" s="95"/>
      <c r="E420" s="153"/>
    </row>
    <row r="421" spans="1:5" ht="13.5" thickBot="1">
      <c r="A421" s="94"/>
      <c r="B421" s="95" t="s">
        <v>3</v>
      </c>
      <c r="C421" s="98" t="s">
        <v>104</v>
      </c>
      <c r="D421" s="95" t="s">
        <v>105</v>
      </c>
      <c r="E421" s="96" t="s">
        <v>106</v>
      </c>
    </row>
    <row r="422" spans="1:5" ht="12.75">
      <c r="A422" s="299"/>
      <c r="B422" s="92"/>
      <c r="C422" s="300"/>
      <c r="D422" s="91"/>
      <c r="E422" s="93"/>
    </row>
    <row r="423" spans="1:5" ht="12.75">
      <c r="A423" s="134" t="s">
        <v>107</v>
      </c>
      <c r="B423" s="265"/>
      <c r="C423" s="301"/>
      <c r="D423" s="266"/>
      <c r="E423" s="267"/>
    </row>
    <row r="424" spans="1:5" ht="12.75">
      <c r="A424" s="106" t="s">
        <v>108</v>
      </c>
      <c r="B424" s="107" t="s">
        <v>109</v>
      </c>
      <c r="C424" s="112" t="s">
        <v>153</v>
      </c>
      <c r="D424" s="112" t="s">
        <v>153</v>
      </c>
      <c r="E424" s="115" t="s">
        <v>153</v>
      </c>
    </row>
    <row r="425" spans="1:5" ht="12.75">
      <c r="A425" s="106" t="s">
        <v>248</v>
      </c>
      <c r="B425" s="113" t="s">
        <v>111</v>
      </c>
      <c r="C425" s="112" t="s">
        <v>153</v>
      </c>
      <c r="D425" s="112" t="s">
        <v>153</v>
      </c>
      <c r="E425" s="115" t="s">
        <v>153</v>
      </c>
    </row>
    <row r="426" spans="1:5" ht="13.5" thickBot="1">
      <c r="A426" s="106" t="s">
        <v>120</v>
      </c>
      <c r="B426" s="113" t="s">
        <v>121</v>
      </c>
      <c r="C426" s="158" t="s">
        <v>153</v>
      </c>
      <c r="D426" s="158" t="s">
        <v>153</v>
      </c>
      <c r="E426" s="126" t="s">
        <v>153</v>
      </c>
    </row>
    <row r="427" spans="1:5" ht="13.5" thickBot="1">
      <c r="A427" s="127" t="s">
        <v>145</v>
      </c>
      <c r="B427" s="302"/>
      <c r="C427" s="187" t="s">
        <v>153</v>
      </c>
      <c r="D427" s="187" t="s">
        <v>153</v>
      </c>
      <c r="E427" s="276" t="s">
        <v>153</v>
      </c>
    </row>
    <row r="428" spans="1:5" ht="13.5" thickTop="1">
      <c r="A428" s="127"/>
      <c r="B428" s="302"/>
      <c r="C428" s="144"/>
      <c r="D428" s="303"/>
      <c r="E428" s="298"/>
    </row>
    <row r="429" spans="1:5" ht="12.75">
      <c r="A429" s="134" t="s">
        <v>146</v>
      </c>
      <c r="B429" s="302"/>
      <c r="C429" s="118"/>
      <c r="D429" s="120"/>
      <c r="E429" s="121"/>
    </row>
    <row r="430" spans="1:5" ht="12.75">
      <c r="A430" s="106" t="s">
        <v>249</v>
      </c>
      <c r="B430" s="107" t="s">
        <v>250</v>
      </c>
      <c r="C430" s="112" t="s">
        <v>153</v>
      </c>
      <c r="D430" s="110">
        <v>50000</v>
      </c>
      <c r="E430" s="110">
        <v>50000</v>
      </c>
    </row>
    <row r="431" spans="1:5" ht="12.75">
      <c r="A431" s="106" t="s">
        <v>251</v>
      </c>
      <c r="B431" s="107" t="s">
        <v>252</v>
      </c>
      <c r="C431" s="112" t="s">
        <v>153</v>
      </c>
      <c r="D431" s="115" t="s">
        <v>153</v>
      </c>
      <c r="E431" s="115" t="s">
        <v>153</v>
      </c>
    </row>
    <row r="432" spans="1:5" ht="12.75">
      <c r="A432" s="106" t="s">
        <v>162</v>
      </c>
      <c r="B432" s="113" t="s">
        <v>253</v>
      </c>
      <c r="C432" s="112">
        <v>73025</v>
      </c>
      <c r="D432" s="121">
        <v>75000</v>
      </c>
      <c r="E432" s="121">
        <v>75000</v>
      </c>
    </row>
    <row r="433" spans="1:5" ht="13.5" thickBot="1">
      <c r="A433" s="106" t="s">
        <v>164</v>
      </c>
      <c r="B433" s="113" t="s">
        <v>254</v>
      </c>
      <c r="C433" s="304">
        <v>295281.75</v>
      </c>
      <c r="D433" s="305">
        <v>303942</v>
      </c>
      <c r="E433" s="306">
        <v>303942</v>
      </c>
    </row>
    <row r="434" spans="1:5" ht="13.5" thickBot="1">
      <c r="A434" s="127" t="s">
        <v>166</v>
      </c>
      <c r="B434" s="107"/>
      <c r="C434" s="129">
        <f>SUM(C432:C433)</f>
        <v>368306.75</v>
      </c>
      <c r="D434" s="130">
        <f>SUM(D430:D433)</f>
        <v>428942</v>
      </c>
      <c r="E434" s="130">
        <f>SUM(E430:E433)</f>
        <v>428942</v>
      </c>
    </row>
    <row r="435" spans="1:5" ht="13.5" thickTop="1">
      <c r="A435" s="127"/>
      <c r="B435" s="107"/>
      <c r="C435" s="131"/>
      <c r="D435" s="133"/>
      <c r="E435" s="133"/>
    </row>
    <row r="436" spans="1:5" ht="13.5" thickBot="1">
      <c r="A436" s="127" t="s">
        <v>198</v>
      </c>
      <c r="B436" s="107"/>
      <c r="C436" s="166">
        <v>368306.75</v>
      </c>
      <c r="D436" s="130">
        <v>428942</v>
      </c>
      <c r="E436" s="130">
        <v>428942</v>
      </c>
    </row>
    <row r="437" spans="1:8" ht="13.5" thickTop="1">
      <c r="A437" s="94"/>
      <c r="B437" s="173"/>
      <c r="C437" s="307"/>
      <c r="D437" s="307"/>
      <c r="E437" s="308"/>
      <c r="H437" s="150"/>
    </row>
    <row r="438" spans="1:5" ht="13.5" thickBot="1">
      <c r="A438" s="167"/>
      <c r="B438" s="208"/>
      <c r="C438" s="189"/>
      <c r="D438" s="309"/>
      <c r="E438" s="190"/>
    </row>
    <row r="439" spans="1:5" ht="12.75">
      <c r="A439" s="65"/>
      <c r="B439" s="222"/>
      <c r="C439" s="69"/>
      <c r="D439" s="69"/>
      <c r="E439" s="69"/>
    </row>
    <row r="440" spans="1:5" ht="15.75">
      <c r="A440" s="65"/>
      <c r="B440" s="87">
        <v>7</v>
      </c>
      <c r="C440" s="69"/>
      <c r="D440" s="69"/>
      <c r="E440" s="69"/>
    </row>
    <row r="441" spans="1:5" ht="12.75">
      <c r="A441" s="65"/>
      <c r="B441" s="222"/>
      <c r="C441" s="69"/>
      <c r="D441" s="69"/>
      <c r="E441" s="69"/>
    </row>
    <row r="442" spans="1:5" ht="12.75">
      <c r="A442" s="65"/>
      <c r="B442" s="222"/>
      <c r="C442" s="69"/>
      <c r="D442" s="69"/>
      <c r="E442" s="69"/>
    </row>
    <row r="443" spans="1:5" ht="15.75">
      <c r="A443" s="65"/>
      <c r="B443" s="87"/>
      <c r="C443" s="69"/>
      <c r="D443" s="69"/>
      <c r="E443" s="69"/>
    </row>
    <row r="444" spans="1:5" ht="15.75">
      <c r="A444" s="65"/>
      <c r="B444" s="87"/>
      <c r="C444" s="69"/>
      <c r="D444" s="69"/>
      <c r="E444" s="69"/>
    </row>
    <row r="445" spans="1:5" ht="15.75">
      <c r="A445" s="65"/>
      <c r="B445" s="87"/>
      <c r="C445" s="69"/>
      <c r="D445" s="69"/>
      <c r="E445" s="69"/>
    </row>
    <row r="446" spans="1:5" ht="15.75">
      <c r="A446" s="65"/>
      <c r="B446" s="87"/>
      <c r="C446" s="69"/>
      <c r="D446" s="69"/>
      <c r="E446" s="69"/>
    </row>
    <row r="447" spans="1:5" ht="14.25">
      <c r="A447" s="1" t="s">
        <v>255</v>
      </c>
      <c r="B447" s="88"/>
      <c r="C447" s="88"/>
      <c r="D447" s="151"/>
      <c r="E447" s="151"/>
    </row>
    <row r="448" spans="1:5" ht="13.5" thickBot="1">
      <c r="A448" s="1" t="s">
        <v>99</v>
      </c>
      <c r="B448" s="151"/>
      <c r="C448" s="151"/>
      <c r="D448" s="151"/>
      <c r="E448" s="151"/>
    </row>
    <row r="449" spans="1:5" ht="12.75">
      <c r="A449" s="90"/>
      <c r="B449" s="91"/>
      <c r="C449" s="91" t="s">
        <v>90</v>
      </c>
      <c r="D449" s="92" t="s">
        <v>100</v>
      </c>
      <c r="E449" s="93" t="s">
        <v>101</v>
      </c>
    </row>
    <row r="450" spans="1:5" ht="12.75">
      <c r="A450" s="94"/>
      <c r="B450" s="95"/>
      <c r="C450" s="152">
        <v>2022</v>
      </c>
      <c r="D450" s="98">
        <v>2023</v>
      </c>
      <c r="E450" s="153">
        <v>2024</v>
      </c>
    </row>
    <row r="451" spans="1:5" ht="12.75">
      <c r="A451" s="97" t="s">
        <v>102</v>
      </c>
      <c r="B451" s="95" t="s">
        <v>103</v>
      </c>
      <c r="C451" s="98"/>
      <c r="D451" s="95"/>
      <c r="E451" s="153"/>
    </row>
    <row r="452" spans="1:5" ht="13.5" thickBot="1">
      <c r="A452" s="310"/>
      <c r="B452" s="99" t="s">
        <v>3</v>
      </c>
      <c r="C452" s="100" t="s">
        <v>104</v>
      </c>
      <c r="D452" s="99" t="s">
        <v>105</v>
      </c>
      <c r="E452" s="101" t="s">
        <v>106</v>
      </c>
    </row>
    <row r="453" spans="1:5" ht="12.75">
      <c r="A453" s="170" t="s">
        <v>107</v>
      </c>
      <c r="B453" s="171"/>
      <c r="C453" s="155"/>
      <c r="D453" s="156"/>
      <c r="E453" s="157"/>
    </row>
    <row r="454" spans="1:5" ht="12.75">
      <c r="A454" s="94" t="s">
        <v>108</v>
      </c>
      <c r="B454" s="173" t="s">
        <v>109</v>
      </c>
      <c r="C454" s="108">
        <v>633095.3</v>
      </c>
      <c r="D454" s="109">
        <v>1447452</v>
      </c>
      <c r="E454" s="110">
        <v>1617444</v>
      </c>
    </row>
    <row r="455" spans="1:5" ht="12.75">
      <c r="A455" s="94" t="s">
        <v>112</v>
      </c>
      <c r="B455" s="111" t="s">
        <v>113</v>
      </c>
      <c r="C455" s="112">
        <v>71967.74</v>
      </c>
      <c r="D455" s="114">
        <v>96000</v>
      </c>
      <c r="E455" s="115">
        <v>120000</v>
      </c>
    </row>
    <row r="456" spans="1:5" ht="12.75">
      <c r="A456" s="94" t="s">
        <v>179</v>
      </c>
      <c r="B456" s="111" t="s">
        <v>115</v>
      </c>
      <c r="C456" s="117">
        <v>70312.5</v>
      </c>
      <c r="D456" s="114">
        <v>67500</v>
      </c>
      <c r="E456" s="115">
        <v>67500</v>
      </c>
    </row>
    <row r="457" spans="1:5" ht="12.75">
      <c r="A457" s="94" t="s">
        <v>256</v>
      </c>
      <c r="B457" s="111" t="s">
        <v>117</v>
      </c>
      <c r="C457" s="117">
        <v>70312.5</v>
      </c>
      <c r="D457" s="114">
        <v>67500</v>
      </c>
      <c r="E457" s="115">
        <v>67500</v>
      </c>
    </row>
    <row r="458" spans="1:5" ht="12.75">
      <c r="A458" s="94" t="s">
        <v>118</v>
      </c>
      <c r="B458" s="111" t="s">
        <v>119</v>
      </c>
      <c r="C458" s="117">
        <v>18000</v>
      </c>
      <c r="D458" s="120">
        <v>24000</v>
      </c>
      <c r="E458" s="121">
        <v>30000</v>
      </c>
    </row>
    <row r="459" spans="1:5" ht="12.75">
      <c r="A459" s="106" t="s">
        <v>235</v>
      </c>
      <c r="B459" s="113" t="s">
        <v>236</v>
      </c>
      <c r="C459" s="117">
        <v>18600</v>
      </c>
      <c r="D459" s="120">
        <v>36000</v>
      </c>
      <c r="E459" s="121">
        <v>36000</v>
      </c>
    </row>
    <row r="460" spans="1:5" ht="12.75">
      <c r="A460" s="106" t="s">
        <v>237</v>
      </c>
      <c r="B460" s="113" t="s">
        <v>238</v>
      </c>
      <c r="C460" s="117">
        <v>66982.4</v>
      </c>
      <c r="D460" s="120">
        <v>108000</v>
      </c>
      <c r="E460" s="121">
        <v>144000</v>
      </c>
    </row>
    <row r="461" spans="1:5" ht="12.75">
      <c r="A461" s="106" t="s">
        <v>125</v>
      </c>
      <c r="B461" s="113" t="s">
        <v>126</v>
      </c>
      <c r="C461" s="117">
        <v>15000</v>
      </c>
      <c r="D461" s="120">
        <v>20000</v>
      </c>
      <c r="E461" s="121">
        <v>25000</v>
      </c>
    </row>
    <row r="462" spans="1:5" ht="12.75">
      <c r="A462" s="116" t="s">
        <v>131</v>
      </c>
      <c r="B462" s="113" t="s">
        <v>132</v>
      </c>
      <c r="C462" s="117">
        <v>51040</v>
      </c>
      <c r="D462" s="120">
        <v>120621</v>
      </c>
      <c r="E462" s="121">
        <v>134787</v>
      </c>
    </row>
    <row r="463" spans="1:5" ht="12.75">
      <c r="A463" s="116" t="s">
        <v>133</v>
      </c>
      <c r="B463" s="113" t="s">
        <v>134</v>
      </c>
      <c r="C463" s="117">
        <v>15000</v>
      </c>
      <c r="D463" s="120">
        <v>20000</v>
      </c>
      <c r="E463" s="121">
        <v>25000</v>
      </c>
    </row>
    <row r="464" spans="1:5" ht="12.75">
      <c r="A464" s="116" t="s">
        <v>135</v>
      </c>
      <c r="B464" s="113" t="s">
        <v>136</v>
      </c>
      <c r="C464" s="117">
        <v>51040</v>
      </c>
      <c r="D464" s="120">
        <v>120621</v>
      </c>
      <c r="E464" s="121">
        <v>134787</v>
      </c>
    </row>
    <row r="465" spans="1:5" ht="12.75">
      <c r="A465" s="94" t="s">
        <v>257</v>
      </c>
      <c r="B465" s="111" t="s">
        <v>138</v>
      </c>
      <c r="C465" s="112">
        <v>75971.43</v>
      </c>
      <c r="D465" s="114">
        <v>173694</v>
      </c>
      <c r="E465" s="115">
        <v>194094</v>
      </c>
    </row>
    <row r="466" spans="1:5" ht="12.75">
      <c r="A466" s="94" t="s">
        <v>181</v>
      </c>
      <c r="B466" s="111" t="s">
        <v>140</v>
      </c>
      <c r="C466" s="112">
        <v>3700</v>
      </c>
      <c r="D466" s="114">
        <v>28949</v>
      </c>
      <c r="E466" s="115">
        <v>32349</v>
      </c>
    </row>
    <row r="467" spans="1:5" ht="12.75">
      <c r="A467" s="94" t="s">
        <v>182</v>
      </c>
      <c r="B467" s="111" t="s">
        <v>142</v>
      </c>
      <c r="C467" s="112">
        <v>13320.6</v>
      </c>
      <c r="D467" s="114">
        <v>65135</v>
      </c>
      <c r="E467" s="115">
        <v>80872</v>
      </c>
    </row>
    <row r="468" spans="1:5" ht="13.5" thickBot="1">
      <c r="A468" s="106" t="s">
        <v>197</v>
      </c>
      <c r="B468" s="111" t="s">
        <v>144</v>
      </c>
      <c r="C468" s="158">
        <v>3700</v>
      </c>
      <c r="D468" s="158">
        <v>14475</v>
      </c>
      <c r="E468" s="115">
        <v>16175</v>
      </c>
    </row>
    <row r="469" spans="1:6" ht="13.5" thickBot="1">
      <c r="A469" s="127" t="s">
        <v>145</v>
      </c>
      <c r="B469" s="107"/>
      <c r="C469" s="129">
        <f>SUM(C454:C468)</f>
        <v>1178042.47</v>
      </c>
      <c r="D469" s="141">
        <f>SUM(D454:D468)</f>
        <v>2409947</v>
      </c>
      <c r="E469" s="142">
        <f>SUM(E454:E468)</f>
        <v>2725508</v>
      </c>
      <c r="F469" s="69"/>
    </row>
    <row r="470" spans="1:6" ht="13.5" thickTop="1">
      <c r="A470" s="134" t="s">
        <v>146</v>
      </c>
      <c r="B470" s="107"/>
      <c r="C470" s="108"/>
      <c r="D470" s="108"/>
      <c r="E470" s="110"/>
      <c r="F470" s="43"/>
    </row>
    <row r="471" spans="1:6" ht="12.75">
      <c r="A471" s="106" t="s">
        <v>147</v>
      </c>
      <c r="B471" s="113" t="s">
        <v>148</v>
      </c>
      <c r="C471" s="108">
        <v>40218</v>
      </c>
      <c r="D471" s="108">
        <v>70000</v>
      </c>
      <c r="E471" s="110">
        <v>70000</v>
      </c>
      <c r="F471" s="311"/>
    </row>
    <row r="472" spans="1:6" ht="12.75">
      <c r="A472" s="106" t="s">
        <v>149</v>
      </c>
      <c r="B472" s="113" t="s">
        <v>150</v>
      </c>
      <c r="C472" s="108">
        <v>60402.3</v>
      </c>
      <c r="D472" s="108">
        <v>70250</v>
      </c>
      <c r="E472" s="110">
        <v>47250</v>
      </c>
      <c r="F472" s="311"/>
    </row>
    <row r="473" spans="1:6" ht="12.75">
      <c r="A473" s="106" t="s">
        <v>173</v>
      </c>
      <c r="B473" s="113" t="s">
        <v>152</v>
      </c>
      <c r="C473" s="118" t="s">
        <v>124</v>
      </c>
      <c r="D473" s="118" t="s">
        <v>124</v>
      </c>
      <c r="E473" s="110">
        <v>23000</v>
      </c>
      <c r="F473" s="311"/>
    </row>
    <row r="474" spans="1:6" ht="12.75">
      <c r="A474" s="106" t="s">
        <v>258</v>
      </c>
      <c r="B474" s="113" t="s">
        <v>259</v>
      </c>
      <c r="C474" s="118" t="s">
        <v>124</v>
      </c>
      <c r="D474" s="117">
        <v>600000</v>
      </c>
      <c r="E474" s="121">
        <v>600000</v>
      </c>
      <c r="F474" s="311"/>
    </row>
    <row r="475" spans="1:6" ht="12.75">
      <c r="A475" s="106" t="s">
        <v>175</v>
      </c>
      <c r="B475" s="113" t="s">
        <v>155</v>
      </c>
      <c r="C475" s="108">
        <v>7405.62</v>
      </c>
      <c r="D475" s="108">
        <v>80000</v>
      </c>
      <c r="E475" s="110">
        <v>30000</v>
      </c>
      <c r="F475" s="43"/>
    </row>
    <row r="476" spans="1:6" ht="12.75">
      <c r="A476" s="106" t="s">
        <v>162</v>
      </c>
      <c r="B476" s="113" t="s">
        <v>243</v>
      </c>
      <c r="C476" s="118" t="s">
        <v>124</v>
      </c>
      <c r="D476" s="117">
        <v>3500</v>
      </c>
      <c r="E476" s="121">
        <v>3500</v>
      </c>
      <c r="F476" s="43"/>
    </row>
    <row r="477" spans="1:6" ht="12.75">
      <c r="A477" s="106" t="s">
        <v>260</v>
      </c>
      <c r="B477" s="113" t="s">
        <v>152</v>
      </c>
      <c r="C477" s="118" t="s">
        <v>124</v>
      </c>
      <c r="D477" s="118" t="s">
        <v>124</v>
      </c>
      <c r="E477" s="121">
        <v>100000</v>
      </c>
      <c r="F477" s="43"/>
    </row>
    <row r="478" spans="1:6" ht="12.75">
      <c r="A478" s="106" t="s">
        <v>164</v>
      </c>
      <c r="B478" s="113" t="s">
        <v>165</v>
      </c>
      <c r="C478" s="120">
        <v>887213.42</v>
      </c>
      <c r="D478" s="117">
        <v>1059199</v>
      </c>
      <c r="E478" s="121">
        <v>959199</v>
      </c>
      <c r="F478" s="43"/>
    </row>
    <row r="479" spans="1:6" ht="12.75">
      <c r="A479" s="290" t="s">
        <v>261</v>
      </c>
      <c r="B479" s="113" t="s">
        <v>245</v>
      </c>
      <c r="C479" s="118" t="s">
        <v>124</v>
      </c>
      <c r="D479" s="117">
        <v>250000</v>
      </c>
      <c r="E479" s="121">
        <v>300000</v>
      </c>
      <c r="F479" s="43"/>
    </row>
    <row r="480" spans="1:6" ht="13.5" thickBot="1">
      <c r="A480" s="290" t="s">
        <v>262</v>
      </c>
      <c r="B480" s="113" t="s">
        <v>263</v>
      </c>
      <c r="C480" s="117">
        <v>159000</v>
      </c>
      <c r="D480" s="117">
        <v>500000</v>
      </c>
      <c r="E480" s="121">
        <v>500000</v>
      </c>
      <c r="F480" s="43"/>
    </row>
    <row r="481" spans="1:6" ht="13.5" thickBot="1">
      <c r="A481" s="293" t="s">
        <v>166</v>
      </c>
      <c r="B481" s="107"/>
      <c r="C481" s="140">
        <f>SUM(C471:C480)</f>
        <v>1154239.34</v>
      </c>
      <c r="D481" s="141">
        <f>SUM(D471:D480)</f>
        <v>2632949</v>
      </c>
      <c r="E481" s="142">
        <f>SUM(E471:E480)</f>
        <v>2632949</v>
      </c>
      <c r="F481" s="69"/>
    </row>
    <row r="482" spans="1:5" ht="13.5" thickTop="1">
      <c r="A482" s="134" t="s">
        <v>167</v>
      </c>
      <c r="B482" s="107"/>
      <c r="C482" s="265"/>
      <c r="D482" s="163"/>
      <c r="E482" s="164"/>
    </row>
    <row r="483" spans="1:5" ht="13.5" thickBot="1">
      <c r="A483" s="106" t="s">
        <v>192</v>
      </c>
      <c r="B483" s="113" t="s">
        <v>193</v>
      </c>
      <c r="C483" s="158" t="s">
        <v>153</v>
      </c>
      <c r="D483" s="158" t="s">
        <v>153</v>
      </c>
      <c r="E483" s="126" t="s">
        <v>153</v>
      </c>
    </row>
    <row r="484" spans="1:5" ht="13.5" thickBot="1">
      <c r="A484" s="127" t="s">
        <v>170</v>
      </c>
      <c r="B484" s="107"/>
      <c r="C484" s="187" t="s">
        <v>153</v>
      </c>
      <c r="D484" s="160" t="s">
        <v>153</v>
      </c>
      <c r="E484" s="276" t="s">
        <v>153</v>
      </c>
    </row>
    <row r="485" spans="1:5" ht="14.25" thickBot="1" thickTop="1">
      <c r="A485" s="127" t="s">
        <v>198</v>
      </c>
      <c r="B485" s="107"/>
      <c r="C485" s="129">
        <f>C481+C469</f>
        <v>2332281.81</v>
      </c>
      <c r="D485" s="166">
        <f>D469+D481</f>
        <v>5042896</v>
      </c>
      <c r="E485" s="130">
        <f>E469+E481</f>
        <v>5358457</v>
      </c>
    </row>
    <row r="486" spans="1:5" ht="14.25" thickBot="1" thickTop="1">
      <c r="A486" s="167"/>
      <c r="B486" s="193"/>
      <c r="C486" s="312"/>
      <c r="D486" s="313"/>
      <c r="E486" s="314"/>
    </row>
    <row r="487" spans="1:5" ht="14.25">
      <c r="A487" s="1" t="s">
        <v>264</v>
      </c>
      <c r="B487" s="88"/>
      <c r="C487" s="88"/>
      <c r="D487" s="151"/>
      <c r="E487" s="151"/>
    </row>
    <row r="488" spans="1:5" ht="13.5" thickBot="1">
      <c r="A488" s="1" t="s">
        <v>99</v>
      </c>
      <c r="B488" s="151"/>
      <c r="C488" s="151"/>
      <c r="D488" s="151"/>
      <c r="E488" s="151"/>
    </row>
    <row r="489" spans="1:5" ht="12.75">
      <c r="A489" s="90"/>
      <c r="B489" s="91"/>
      <c r="C489" s="91" t="s">
        <v>90</v>
      </c>
      <c r="D489" s="92" t="s">
        <v>100</v>
      </c>
      <c r="E489" s="93" t="s">
        <v>101</v>
      </c>
    </row>
    <row r="490" spans="1:5" ht="12.75">
      <c r="A490" s="94"/>
      <c r="B490" s="95"/>
      <c r="C490" s="152">
        <v>2022</v>
      </c>
      <c r="D490" s="98">
        <v>2023</v>
      </c>
      <c r="E490" s="153">
        <v>2024</v>
      </c>
    </row>
    <row r="491" spans="1:5" ht="12.75">
      <c r="A491" s="97" t="s">
        <v>102</v>
      </c>
      <c r="B491" s="95" t="s">
        <v>103</v>
      </c>
      <c r="C491" s="98"/>
      <c r="D491" s="95"/>
      <c r="E491" s="153"/>
    </row>
    <row r="492" spans="1:5" ht="13.5" thickBot="1">
      <c r="A492" s="94"/>
      <c r="B492" s="95" t="s">
        <v>3</v>
      </c>
      <c r="C492" s="100" t="s">
        <v>104</v>
      </c>
      <c r="D492" s="99" t="s">
        <v>105</v>
      </c>
      <c r="E492" s="101" t="s">
        <v>106</v>
      </c>
    </row>
    <row r="493" spans="1:5" ht="12.75">
      <c r="A493" s="94"/>
      <c r="B493" s="128"/>
      <c r="C493" s="152"/>
      <c r="D493" s="91"/>
      <c r="E493" s="96"/>
    </row>
    <row r="494" spans="1:5" ht="12.75">
      <c r="A494" s="134" t="s">
        <v>107</v>
      </c>
      <c r="B494" s="265"/>
      <c r="C494" s="301"/>
      <c r="D494" s="266"/>
      <c r="E494" s="267"/>
    </row>
    <row r="495" spans="1:5" ht="12.75">
      <c r="A495" s="106" t="s">
        <v>108</v>
      </c>
      <c r="B495" s="107" t="s">
        <v>109</v>
      </c>
      <c r="C495" s="114" t="s">
        <v>153</v>
      </c>
      <c r="D495" s="194" t="s">
        <v>153</v>
      </c>
      <c r="E495" s="159" t="s">
        <v>153</v>
      </c>
    </row>
    <row r="496" spans="1:5" ht="13.5" thickBot="1">
      <c r="A496" s="106" t="s">
        <v>248</v>
      </c>
      <c r="B496" s="287" t="s">
        <v>111</v>
      </c>
      <c r="C496" s="158" t="s">
        <v>153</v>
      </c>
      <c r="D496" s="158" t="s">
        <v>153</v>
      </c>
      <c r="E496" s="315" t="s">
        <v>153</v>
      </c>
    </row>
    <row r="497" spans="1:5" ht="13.5" thickBot="1">
      <c r="A497" s="127" t="s">
        <v>145</v>
      </c>
      <c r="B497" s="302"/>
      <c r="C497" s="160" t="s">
        <v>153</v>
      </c>
      <c r="D497" s="160" t="s">
        <v>153</v>
      </c>
      <c r="E497" s="276" t="s">
        <v>153</v>
      </c>
    </row>
    <row r="498" spans="1:5" ht="13.5" thickTop="1">
      <c r="A498" s="127"/>
      <c r="B498" s="302"/>
      <c r="C498" s="277"/>
      <c r="D498" s="278"/>
      <c r="E498" s="279"/>
    </row>
    <row r="499" spans="1:5" ht="12.75">
      <c r="A499" s="134" t="s">
        <v>146</v>
      </c>
      <c r="B499" s="107"/>
      <c r="C499" s="265"/>
      <c r="D499" s="281"/>
      <c r="E499" s="164"/>
    </row>
    <row r="500" spans="1:5" ht="12.75">
      <c r="A500" s="106" t="s">
        <v>147</v>
      </c>
      <c r="B500" s="113" t="s">
        <v>148</v>
      </c>
      <c r="C500" s="114" t="s">
        <v>153</v>
      </c>
      <c r="D500" s="109">
        <v>15000</v>
      </c>
      <c r="E500" s="110">
        <v>15000</v>
      </c>
    </row>
    <row r="501" spans="1:5" ht="12.75">
      <c r="A501" s="106" t="s">
        <v>149</v>
      </c>
      <c r="B501" s="113" t="s">
        <v>150</v>
      </c>
      <c r="C501" s="117">
        <v>2242.4</v>
      </c>
      <c r="D501" s="120">
        <v>25000</v>
      </c>
      <c r="E501" s="121">
        <v>15000</v>
      </c>
    </row>
    <row r="502" spans="1:5" ht="12.75">
      <c r="A502" s="106" t="s">
        <v>173</v>
      </c>
      <c r="B502" s="113" t="s">
        <v>152</v>
      </c>
      <c r="C502" s="114" t="s">
        <v>153</v>
      </c>
      <c r="D502" s="114" t="s">
        <v>153</v>
      </c>
      <c r="E502" s="121">
        <v>10000</v>
      </c>
    </row>
    <row r="503" spans="1:5" ht="13.5" thickBot="1">
      <c r="A503" s="106" t="s">
        <v>164</v>
      </c>
      <c r="B503" s="113" t="s">
        <v>165</v>
      </c>
      <c r="C503" s="114">
        <v>36626</v>
      </c>
      <c r="D503" s="114">
        <v>6216</v>
      </c>
      <c r="E503" s="115">
        <v>6216</v>
      </c>
    </row>
    <row r="504" spans="1:5" ht="13.5" thickBot="1">
      <c r="A504" s="127" t="s">
        <v>166</v>
      </c>
      <c r="B504" s="302"/>
      <c r="C504" s="140">
        <f>SUM(C499:C503)</f>
        <v>38868.4</v>
      </c>
      <c r="D504" s="140">
        <f>SUM(D500:D503)</f>
        <v>46216</v>
      </c>
      <c r="E504" s="142">
        <f>SUM(E500:E503)</f>
        <v>46216</v>
      </c>
    </row>
    <row r="505" spans="1:5" ht="13.5" thickTop="1">
      <c r="A505" s="127"/>
      <c r="B505" s="302"/>
      <c r="C505" s="131"/>
      <c r="D505" s="143"/>
      <c r="E505" s="133"/>
    </row>
    <row r="506" spans="1:5" ht="12.75">
      <c r="A506" s="134" t="s">
        <v>167</v>
      </c>
      <c r="B506" s="107"/>
      <c r="C506" s="265"/>
      <c r="D506" s="281"/>
      <c r="E506" s="164"/>
    </row>
    <row r="507" spans="1:5" ht="13.5" thickBot="1">
      <c r="A507" s="106" t="s">
        <v>192</v>
      </c>
      <c r="B507" s="113" t="s">
        <v>193</v>
      </c>
      <c r="C507" s="158" t="s">
        <v>153</v>
      </c>
      <c r="D507" s="114" t="s">
        <v>153</v>
      </c>
      <c r="E507" s="115" t="s">
        <v>153</v>
      </c>
    </row>
    <row r="508" spans="1:5" ht="13.5" thickBot="1">
      <c r="A508" s="127" t="s">
        <v>170</v>
      </c>
      <c r="B508" s="107"/>
      <c r="C508" s="160" t="s">
        <v>153</v>
      </c>
      <c r="D508" s="187" t="s">
        <v>153</v>
      </c>
      <c r="E508" s="161" t="s">
        <v>153</v>
      </c>
    </row>
    <row r="509" spans="1:5" ht="14.25" thickBot="1" thickTop="1">
      <c r="A509" s="127" t="s">
        <v>198</v>
      </c>
      <c r="B509" s="107"/>
      <c r="C509" s="160">
        <v>38868.4</v>
      </c>
      <c r="D509" s="166">
        <v>46216</v>
      </c>
      <c r="E509" s="130">
        <v>46216</v>
      </c>
    </row>
    <row r="510" spans="1:5" ht="13.5" thickTop="1">
      <c r="A510" s="127"/>
      <c r="B510" s="107"/>
      <c r="C510" s="277"/>
      <c r="D510" s="132"/>
      <c r="E510" s="133"/>
    </row>
    <row r="511" spans="1:5" ht="13.5" thickBot="1">
      <c r="A511" s="316"/>
      <c r="B511" s="317"/>
      <c r="C511" s="317"/>
      <c r="D511" s="318"/>
      <c r="E511" s="319"/>
    </row>
    <row r="512" spans="1:5" ht="12.75">
      <c r="A512" s="320"/>
      <c r="B512" s="320"/>
      <c r="C512" s="320"/>
      <c r="D512" s="320"/>
      <c r="E512" s="320"/>
    </row>
    <row r="513" spans="1:5" ht="15.75">
      <c r="A513" s="320"/>
      <c r="B513" s="87">
        <v>8</v>
      </c>
      <c r="C513" s="320"/>
      <c r="D513" s="320"/>
      <c r="E513" s="320"/>
    </row>
    <row r="514" spans="1:5" ht="12.75">
      <c r="A514" s="320"/>
      <c r="B514" s="320"/>
      <c r="C514" s="320"/>
      <c r="D514" s="320"/>
      <c r="E514" s="320"/>
    </row>
    <row r="515" spans="1:5" ht="12.75">
      <c r="A515" s="320"/>
      <c r="B515" s="320"/>
      <c r="C515" s="320"/>
      <c r="D515" s="320"/>
      <c r="E515" s="320"/>
    </row>
    <row r="516" spans="1:5" ht="12.75">
      <c r="A516" s="320"/>
      <c r="B516" s="320"/>
      <c r="C516" s="320"/>
      <c r="D516" s="320"/>
      <c r="E516" s="320"/>
    </row>
    <row r="517" spans="1:5" ht="12.75">
      <c r="A517" s="320"/>
      <c r="B517" s="320"/>
      <c r="C517" s="320"/>
      <c r="D517" s="320"/>
      <c r="E517" s="320"/>
    </row>
    <row r="518" spans="1:5" ht="12.75">
      <c r="A518" s="320"/>
      <c r="B518" s="320"/>
      <c r="C518" s="320"/>
      <c r="D518" s="320"/>
      <c r="E518" s="320"/>
    </row>
    <row r="519" spans="1:5" ht="12.75">
      <c r="A519" s="320"/>
      <c r="B519" s="320"/>
      <c r="C519" s="320"/>
      <c r="D519" s="320"/>
      <c r="E519" s="320"/>
    </row>
    <row r="520" spans="1:5" ht="12.75">
      <c r="A520" s="320"/>
      <c r="B520" s="320"/>
      <c r="C520" s="320"/>
      <c r="D520" s="320"/>
      <c r="E520" s="320"/>
    </row>
    <row r="521" spans="1:5" ht="15">
      <c r="A521" s="89" t="s">
        <v>265</v>
      </c>
      <c r="B521" s="88"/>
      <c r="C521" s="88"/>
      <c r="D521" s="151"/>
      <c r="E521" s="151"/>
    </row>
    <row r="522" spans="1:9" ht="13.5" thickBot="1">
      <c r="A522" s="1" t="s">
        <v>99</v>
      </c>
      <c r="B522" s="151"/>
      <c r="C522" s="151"/>
      <c r="D522" s="151"/>
      <c r="E522" s="151"/>
      <c r="I522" s="43"/>
    </row>
    <row r="523" spans="1:9" ht="12.75">
      <c r="A523" s="90"/>
      <c r="B523" s="91"/>
      <c r="C523" s="91" t="s">
        <v>90</v>
      </c>
      <c r="D523" s="92" t="s">
        <v>100</v>
      </c>
      <c r="E523" s="93" t="s">
        <v>210</v>
      </c>
      <c r="I523" s="43"/>
    </row>
    <row r="524" spans="1:5" ht="12.75">
      <c r="A524" s="94"/>
      <c r="B524" s="95"/>
      <c r="C524" s="95">
        <v>2022</v>
      </c>
      <c r="D524" s="128">
        <v>2023</v>
      </c>
      <c r="E524" s="96">
        <v>2024</v>
      </c>
    </row>
    <row r="525" spans="1:5" ht="12.75">
      <c r="A525" s="97" t="s">
        <v>102</v>
      </c>
      <c r="B525" s="95" t="s">
        <v>103</v>
      </c>
      <c r="C525" s="98"/>
      <c r="D525" s="95"/>
      <c r="E525" s="96"/>
    </row>
    <row r="526" spans="1:5" ht="13.5" thickBot="1">
      <c r="A526" s="94"/>
      <c r="B526" s="95" t="s">
        <v>3</v>
      </c>
      <c r="C526" s="100" t="s">
        <v>104</v>
      </c>
      <c r="D526" s="99" t="s">
        <v>105</v>
      </c>
      <c r="E526" s="101" t="s">
        <v>106</v>
      </c>
    </row>
    <row r="527" spans="1:5" ht="12.75">
      <c r="A527" s="94"/>
      <c r="B527" s="95"/>
      <c r="C527" s="91"/>
      <c r="D527" s="91"/>
      <c r="E527" s="96"/>
    </row>
    <row r="528" spans="1:5" ht="12.75">
      <c r="A528" s="178" t="s">
        <v>107</v>
      </c>
      <c r="B528" s="281"/>
      <c r="C528" s="281"/>
      <c r="D528" s="281"/>
      <c r="E528" s="164"/>
    </row>
    <row r="529" spans="1:5" ht="12.75">
      <c r="A529" s="94" t="s">
        <v>108</v>
      </c>
      <c r="B529" s="173" t="s">
        <v>109</v>
      </c>
      <c r="C529" s="114" t="s">
        <v>153</v>
      </c>
      <c r="D529" s="114" t="s">
        <v>153</v>
      </c>
      <c r="E529" s="115" t="s">
        <v>153</v>
      </c>
    </row>
    <row r="530" spans="1:5" ht="12.75">
      <c r="A530" s="94" t="s">
        <v>266</v>
      </c>
      <c r="B530" s="111" t="s">
        <v>111</v>
      </c>
      <c r="C530" s="114">
        <v>36000</v>
      </c>
      <c r="D530" s="114" t="s">
        <v>153</v>
      </c>
      <c r="E530" s="115" t="s">
        <v>153</v>
      </c>
    </row>
    <row r="531" spans="1:5" ht="12.75">
      <c r="A531" s="94" t="s">
        <v>127</v>
      </c>
      <c r="B531" s="111" t="s">
        <v>128</v>
      </c>
      <c r="C531" s="114" t="s">
        <v>153</v>
      </c>
      <c r="D531" s="114" t="s">
        <v>153</v>
      </c>
      <c r="E531" s="115">
        <v>36000</v>
      </c>
    </row>
    <row r="532" spans="1:5" ht="13.5" thickBot="1">
      <c r="A532" s="94" t="s">
        <v>120</v>
      </c>
      <c r="B532" s="273" t="s">
        <v>121</v>
      </c>
      <c r="C532" s="158" t="s">
        <v>153</v>
      </c>
      <c r="D532" s="158" t="s">
        <v>153</v>
      </c>
      <c r="E532" s="315" t="s">
        <v>153</v>
      </c>
    </row>
    <row r="533" spans="1:8" ht="13.5" thickBot="1">
      <c r="A533" s="177" t="s">
        <v>145</v>
      </c>
      <c r="B533" s="173"/>
      <c r="C533" s="129">
        <v>36000</v>
      </c>
      <c r="D533" s="160" t="s">
        <v>153</v>
      </c>
      <c r="E533" s="279">
        <f>SUM(E529:E532)</f>
        <v>36000</v>
      </c>
      <c r="H533" s="43"/>
    </row>
    <row r="534" spans="1:8" ht="13.5" thickTop="1">
      <c r="A534" s="177"/>
      <c r="B534" s="173"/>
      <c r="C534" s="131"/>
      <c r="D534" s="114"/>
      <c r="E534" s="185"/>
      <c r="H534" s="43"/>
    </row>
    <row r="535" spans="1:5" ht="12.75">
      <c r="A535" s="178" t="s">
        <v>146</v>
      </c>
      <c r="B535" s="173"/>
      <c r="C535" s="180"/>
      <c r="D535" s="321"/>
      <c r="E535" s="181"/>
    </row>
    <row r="536" spans="1:5" ht="12.75">
      <c r="A536" s="94" t="s">
        <v>147</v>
      </c>
      <c r="B536" s="111" t="s">
        <v>148</v>
      </c>
      <c r="C536" s="117">
        <v>19128</v>
      </c>
      <c r="D536" s="108">
        <v>25000</v>
      </c>
      <c r="E536" s="110">
        <v>25000</v>
      </c>
    </row>
    <row r="537" spans="1:5" ht="12.75">
      <c r="A537" s="94" t="s">
        <v>149</v>
      </c>
      <c r="B537" s="111" t="s">
        <v>150</v>
      </c>
      <c r="C537" s="108">
        <v>21065</v>
      </c>
      <c r="D537" s="180">
        <v>30000</v>
      </c>
      <c r="E537" s="181">
        <v>20000</v>
      </c>
    </row>
    <row r="538" spans="1:5" ht="12.75">
      <c r="A538" s="94" t="s">
        <v>173</v>
      </c>
      <c r="B538" s="273" t="s">
        <v>152</v>
      </c>
      <c r="C538" s="322" t="s">
        <v>153</v>
      </c>
      <c r="D538" s="323" t="s">
        <v>153</v>
      </c>
      <c r="E538" s="324">
        <v>10000</v>
      </c>
    </row>
    <row r="539" spans="1:6" ht="13.5" thickBot="1">
      <c r="A539" s="94" t="s">
        <v>164</v>
      </c>
      <c r="B539" s="111" t="s">
        <v>165</v>
      </c>
      <c r="C539" s="325">
        <v>50270</v>
      </c>
      <c r="D539" s="325">
        <v>164707</v>
      </c>
      <c r="E539" s="326">
        <v>128707</v>
      </c>
      <c r="F539" s="327"/>
    </row>
    <row r="540" spans="1:9" ht="13.5" thickBot="1">
      <c r="A540" s="177" t="s">
        <v>166</v>
      </c>
      <c r="B540" s="111"/>
      <c r="C540" s="140">
        <f>SUM(C536:C539)</f>
        <v>90463</v>
      </c>
      <c r="D540" s="328">
        <f>SUM(D536:D539)</f>
        <v>219707</v>
      </c>
      <c r="E540" s="329">
        <f>SUM(E536:E539)</f>
        <v>183707</v>
      </c>
      <c r="I540" s="43"/>
    </row>
    <row r="541" spans="1:5" ht="13.5" thickTop="1">
      <c r="A541" s="177"/>
      <c r="B541" s="113"/>
      <c r="C541" s="131"/>
      <c r="D541" s="131"/>
      <c r="E541" s="133"/>
    </row>
    <row r="542" spans="1:7" ht="12.75">
      <c r="A542" s="134" t="s">
        <v>167</v>
      </c>
      <c r="B542" s="107"/>
      <c r="C542" s="265"/>
      <c r="D542" s="265"/>
      <c r="E542" s="164"/>
      <c r="G542" s="43"/>
    </row>
    <row r="543" spans="1:7" ht="13.5" thickBot="1">
      <c r="A543" s="106" t="s">
        <v>192</v>
      </c>
      <c r="B543" s="113" t="s">
        <v>193</v>
      </c>
      <c r="C543" s="158" t="s">
        <v>153</v>
      </c>
      <c r="D543" s="112" t="s">
        <v>153</v>
      </c>
      <c r="E543" s="115" t="s">
        <v>153</v>
      </c>
      <c r="G543" s="43"/>
    </row>
    <row r="544" spans="1:7" ht="13.5" thickBot="1">
      <c r="A544" s="127" t="s">
        <v>170</v>
      </c>
      <c r="B544" s="107"/>
      <c r="C544" s="160" t="s">
        <v>153</v>
      </c>
      <c r="D544" s="187" t="s">
        <v>153</v>
      </c>
      <c r="E544" s="161" t="s">
        <v>153</v>
      </c>
      <c r="G544" s="43"/>
    </row>
    <row r="545" spans="1:7" ht="14.25" thickBot="1" thickTop="1">
      <c r="A545" s="127" t="s">
        <v>198</v>
      </c>
      <c r="B545" s="107"/>
      <c r="C545" s="129">
        <v>126463</v>
      </c>
      <c r="D545" s="141">
        <v>219707</v>
      </c>
      <c r="E545" s="142">
        <v>219707</v>
      </c>
      <c r="G545" s="43"/>
    </row>
    <row r="546" spans="1:7" ht="13.5" thickTop="1">
      <c r="A546" s="127"/>
      <c r="B546" s="107"/>
      <c r="C546" s="277"/>
      <c r="D546" s="131"/>
      <c r="E546" s="133"/>
      <c r="G546" s="43"/>
    </row>
    <row r="547" spans="1:7" ht="13.5" thickBot="1">
      <c r="A547" s="316"/>
      <c r="B547" s="317"/>
      <c r="C547" s="317"/>
      <c r="D547" s="318"/>
      <c r="E547" s="319"/>
      <c r="G547" s="43"/>
    </row>
    <row r="548" spans="1:5" ht="14.25">
      <c r="A548" s="1" t="s">
        <v>267</v>
      </c>
      <c r="B548" s="88"/>
      <c r="C548" s="330"/>
      <c r="D548" s="331"/>
      <c r="E548" s="331"/>
    </row>
    <row r="549" spans="1:5" ht="13.5" thickBot="1">
      <c r="A549" s="1" t="s">
        <v>99</v>
      </c>
      <c r="B549" s="151"/>
      <c r="C549" s="151"/>
      <c r="D549" s="151"/>
      <c r="E549" s="151"/>
    </row>
    <row r="550" spans="1:5" ht="12.75">
      <c r="A550" s="90"/>
      <c r="B550" s="91"/>
      <c r="C550" s="91" t="s">
        <v>268</v>
      </c>
      <c r="D550" s="92" t="s">
        <v>100</v>
      </c>
      <c r="E550" s="93" t="s">
        <v>101</v>
      </c>
    </row>
    <row r="551" spans="1:5" ht="12.75">
      <c r="A551" s="94"/>
      <c r="B551" s="95"/>
      <c r="C551" s="152">
        <v>2022</v>
      </c>
      <c r="D551" s="95">
        <v>2023</v>
      </c>
      <c r="E551" s="96">
        <v>2024</v>
      </c>
    </row>
    <row r="552" spans="1:5" ht="12.75">
      <c r="A552" s="97" t="s">
        <v>102</v>
      </c>
      <c r="B552" s="95" t="s">
        <v>103</v>
      </c>
      <c r="C552" s="98"/>
      <c r="D552" s="95"/>
      <c r="E552" s="153"/>
    </row>
    <row r="553" spans="1:5" ht="13.5" thickBot="1">
      <c r="A553" s="310"/>
      <c r="B553" s="99" t="s">
        <v>3</v>
      </c>
      <c r="C553" s="100" t="s">
        <v>104</v>
      </c>
      <c r="D553" s="99" t="s">
        <v>105</v>
      </c>
      <c r="E553" s="101" t="s">
        <v>106</v>
      </c>
    </row>
    <row r="554" spans="1:5" ht="12.75">
      <c r="A554" s="170" t="s">
        <v>107</v>
      </c>
      <c r="B554" s="156"/>
      <c r="C554" s="156"/>
      <c r="D554" s="171"/>
      <c r="E554" s="192"/>
    </row>
    <row r="555" spans="1:5" ht="12.75">
      <c r="A555" s="106" t="s">
        <v>108</v>
      </c>
      <c r="B555" s="173" t="s">
        <v>109</v>
      </c>
      <c r="C555" s="109">
        <v>2185545.46</v>
      </c>
      <c r="D555" s="109">
        <v>2480640</v>
      </c>
      <c r="E555" s="110">
        <v>2469168</v>
      </c>
    </row>
    <row r="556" spans="1:5" ht="12.75">
      <c r="A556" s="106" t="s">
        <v>112</v>
      </c>
      <c r="B556" s="273" t="s">
        <v>113</v>
      </c>
      <c r="C556" s="114">
        <v>174148.92</v>
      </c>
      <c r="D556" s="114">
        <v>192000</v>
      </c>
      <c r="E556" s="115">
        <v>192000</v>
      </c>
    </row>
    <row r="557" spans="1:5" ht="12.75">
      <c r="A557" s="106" t="s">
        <v>179</v>
      </c>
      <c r="B557" s="273" t="s">
        <v>115</v>
      </c>
      <c r="C557" s="120">
        <v>62386.36</v>
      </c>
      <c r="D557" s="114">
        <v>67500</v>
      </c>
      <c r="E557" s="115">
        <v>67500</v>
      </c>
    </row>
    <row r="558" spans="1:5" ht="12.75">
      <c r="A558" s="106" t="s">
        <v>116</v>
      </c>
      <c r="B558" s="273" t="s">
        <v>117</v>
      </c>
      <c r="C558" s="120">
        <v>62386.37</v>
      </c>
      <c r="D558" s="114">
        <v>67500</v>
      </c>
      <c r="E558" s="115">
        <v>67500</v>
      </c>
    </row>
    <row r="559" spans="1:5" ht="12.75">
      <c r="A559" s="106" t="s">
        <v>118</v>
      </c>
      <c r="B559" s="111" t="s">
        <v>119</v>
      </c>
      <c r="C559" s="120">
        <v>42000</v>
      </c>
      <c r="D559" s="120">
        <v>48000</v>
      </c>
      <c r="E559" s="121">
        <v>48000</v>
      </c>
    </row>
    <row r="560" spans="1:5" ht="12.75">
      <c r="A560" s="106" t="s">
        <v>125</v>
      </c>
      <c r="B560" s="113" t="s">
        <v>126</v>
      </c>
      <c r="C560" s="117">
        <v>40000</v>
      </c>
      <c r="D560" s="120">
        <v>40000</v>
      </c>
      <c r="E560" s="121">
        <v>40000</v>
      </c>
    </row>
    <row r="561" spans="1:5" ht="12.75">
      <c r="A561" s="116" t="s">
        <v>131</v>
      </c>
      <c r="B561" s="113" t="s">
        <v>132</v>
      </c>
      <c r="C561" s="117">
        <v>198602</v>
      </c>
      <c r="D561" s="120">
        <v>206720</v>
      </c>
      <c r="E561" s="121">
        <v>205764</v>
      </c>
    </row>
    <row r="562" spans="1:5" ht="12.75">
      <c r="A562" s="116" t="s">
        <v>133</v>
      </c>
      <c r="B562" s="113" t="s">
        <v>134</v>
      </c>
      <c r="C562" s="117">
        <v>40000</v>
      </c>
      <c r="D562" s="120">
        <v>40000</v>
      </c>
      <c r="E562" s="121">
        <v>40000</v>
      </c>
    </row>
    <row r="563" spans="1:5" ht="12.75">
      <c r="A563" s="116" t="s">
        <v>135</v>
      </c>
      <c r="B563" s="113" t="s">
        <v>136</v>
      </c>
      <c r="C563" s="117">
        <v>181820</v>
      </c>
      <c r="D563" s="120">
        <v>206720</v>
      </c>
      <c r="E563" s="121">
        <v>205764</v>
      </c>
    </row>
    <row r="564" spans="1:5" ht="12.75">
      <c r="A564" s="106" t="s">
        <v>269</v>
      </c>
      <c r="B564" s="273" t="s">
        <v>190</v>
      </c>
      <c r="C564" s="114">
        <v>262840.76</v>
      </c>
      <c r="D564" s="114">
        <v>297677</v>
      </c>
      <c r="E564" s="115">
        <v>296301</v>
      </c>
    </row>
    <row r="565" spans="1:5" ht="12.75">
      <c r="A565" s="106" t="s">
        <v>181</v>
      </c>
      <c r="B565" s="273" t="s">
        <v>140</v>
      </c>
      <c r="C565" s="120">
        <v>8800</v>
      </c>
      <c r="D565" s="120">
        <v>49613</v>
      </c>
      <c r="E565" s="121">
        <v>49384</v>
      </c>
    </row>
    <row r="566" spans="1:5" ht="12.75">
      <c r="A566" s="94" t="s">
        <v>182</v>
      </c>
      <c r="B566" s="273" t="s">
        <v>142</v>
      </c>
      <c r="C566" s="114">
        <v>43154.56</v>
      </c>
      <c r="D566" s="114">
        <v>111629</v>
      </c>
      <c r="E566" s="115">
        <v>123459</v>
      </c>
    </row>
    <row r="567" spans="1:5" ht="13.5" thickBot="1">
      <c r="A567" s="106" t="s">
        <v>270</v>
      </c>
      <c r="B567" s="273" t="s">
        <v>144</v>
      </c>
      <c r="C567" s="114">
        <v>8792.78</v>
      </c>
      <c r="D567" s="114">
        <v>24807</v>
      </c>
      <c r="E567" s="126">
        <v>24692</v>
      </c>
    </row>
    <row r="568" spans="1:7" ht="13.5" thickBot="1">
      <c r="A568" s="127" t="s">
        <v>145</v>
      </c>
      <c r="B568" s="332"/>
      <c r="C568" s="140">
        <f>SUM(C555:C567)</f>
        <v>3310477.21</v>
      </c>
      <c r="D568" s="140">
        <f>SUM(D555:D567)</f>
        <v>3832806</v>
      </c>
      <c r="E568" s="130">
        <f>SUM(E555:E567)</f>
        <v>3829532</v>
      </c>
      <c r="F568" s="69"/>
      <c r="G568" s="43"/>
    </row>
    <row r="569" spans="1:6" ht="13.5" thickTop="1">
      <c r="A569" s="134" t="s">
        <v>146</v>
      </c>
      <c r="B569" s="266"/>
      <c r="C569" s="114"/>
      <c r="D569" s="114"/>
      <c r="E569" s="115"/>
      <c r="F569" s="43"/>
    </row>
    <row r="570" spans="1:6" ht="12.75">
      <c r="A570" s="94" t="s">
        <v>147</v>
      </c>
      <c r="B570" s="111" t="s">
        <v>148</v>
      </c>
      <c r="C570" s="109">
        <v>149970</v>
      </c>
      <c r="D570" s="108">
        <v>150000</v>
      </c>
      <c r="E570" s="110">
        <v>200000</v>
      </c>
      <c r="F570" s="43"/>
    </row>
    <row r="571" spans="1:6" ht="12.75">
      <c r="A571" s="94" t="s">
        <v>271</v>
      </c>
      <c r="B571" s="111" t="s">
        <v>272</v>
      </c>
      <c r="C571" s="114" t="s">
        <v>153</v>
      </c>
      <c r="D571" s="108">
        <v>60000</v>
      </c>
      <c r="E571" s="110">
        <v>60000</v>
      </c>
      <c r="F571" s="43"/>
    </row>
    <row r="572" spans="1:6" ht="12.75">
      <c r="A572" s="106" t="s">
        <v>149</v>
      </c>
      <c r="B572" s="111" t="s">
        <v>150</v>
      </c>
      <c r="C572" s="114">
        <v>57862.8</v>
      </c>
      <c r="D572" s="112">
        <v>76500</v>
      </c>
      <c r="E572" s="115">
        <v>51000</v>
      </c>
      <c r="F572" s="43"/>
    </row>
    <row r="573" spans="1:6" ht="12.75">
      <c r="A573" s="333" t="s">
        <v>273</v>
      </c>
      <c r="B573" s="111" t="s">
        <v>274</v>
      </c>
      <c r="C573" s="114" t="s">
        <v>153</v>
      </c>
      <c r="D573" s="112">
        <v>125000</v>
      </c>
      <c r="E573" s="115">
        <v>125000</v>
      </c>
      <c r="F573" s="43"/>
    </row>
    <row r="574" spans="1:6" ht="12.75">
      <c r="A574" s="333" t="s">
        <v>275</v>
      </c>
      <c r="B574" s="111" t="s">
        <v>276</v>
      </c>
      <c r="C574" s="120">
        <v>1519500</v>
      </c>
      <c r="D574" s="112">
        <v>2000000</v>
      </c>
      <c r="E574" s="115">
        <v>2000000</v>
      </c>
      <c r="F574" s="43"/>
    </row>
    <row r="575" spans="1:6" ht="12.75">
      <c r="A575" s="333" t="s">
        <v>173</v>
      </c>
      <c r="B575" s="111" t="s">
        <v>152</v>
      </c>
      <c r="C575" s="114" t="s">
        <v>153</v>
      </c>
      <c r="D575" s="114" t="s">
        <v>153</v>
      </c>
      <c r="E575" s="115">
        <v>25500</v>
      </c>
      <c r="F575" s="43"/>
    </row>
    <row r="576" spans="1:6" ht="12.75">
      <c r="A576" s="94" t="s">
        <v>175</v>
      </c>
      <c r="B576" s="111" t="s">
        <v>155</v>
      </c>
      <c r="C576" s="114">
        <v>33172.36</v>
      </c>
      <c r="D576" s="114">
        <v>90000</v>
      </c>
      <c r="E576" s="115">
        <v>90000</v>
      </c>
      <c r="F576" s="43"/>
    </row>
    <row r="577" spans="1:6" ht="12.75">
      <c r="A577" s="94" t="s">
        <v>162</v>
      </c>
      <c r="B577" s="111" t="s">
        <v>243</v>
      </c>
      <c r="C577" s="114" t="s">
        <v>153</v>
      </c>
      <c r="D577" s="112">
        <v>3000</v>
      </c>
      <c r="E577" s="115">
        <v>3000</v>
      </c>
      <c r="F577" s="43"/>
    </row>
    <row r="578" spans="1:6" ht="12.75">
      <c r="A578" s="94" t="s">
        <v>176</v>
      </c>
      <c r="B578" s="111" t="s">
        <v>157</v>
      </c>
      <c r="C578" s="114" t="s">
        <v>153</v>
      </c>
      <c r="D578" s="112" t="s">
        <v>153</v>
      </c>
      <c r="E578" s="115">
        <v>100000</v>
      </c>
      <c r="F578" s="43"/>
    </row>
    <row r="579" spans="1:6" ht="13.5" thickBot="1">
      <c r="A579" s="106" t="s">
        <v>164</v>
      </c>
      <c r="B579" s="273" t="s">
        <v>165</v>
      </c>
      <c r="C579" s="334">
        <v>369527.21</v>
      </c>
      <c r="D579" s="158">
        <v>493000</v>
      </c>
      <c r="E579" s="115">
        <v>343000</v>
      </c>
      <c r="F579" s="43"/>
    </row>
    <row r="580" spans="1:6" ht="13.5" thickBot="1">
      <c r="A580" s="127" t="s">
        <v>166</v>
      </c>
      <c r="B580" s="332"/>
      <c r="C580" s="166">
        <f>SUM(C570:C579)</f>
        <v>2130032.37</v>
      </c>
      <c r="D580" s="140">
        <f>SUM(D570:D579)</f>
        <v>2997500</v>
      </c>
      <c r="E580" s="329">
        <f>SUM(E570:E579)</f>
        <v>2997500</v>
      </c>
      <c r="F580" s="69"/>
    </row>
    <row r="581" spans="1:5" ht="13.5" thickTop="1">
      <c r="A581" s="134" t="s">
        <v>167</v>
      </c>
      <c r="B581" s="332"/>
      <c r="C581" s="281"/>
      <c r="D581" s="281"/>
      <c r="E581" s="164"/>
    </row>
    <row r="582" spans="1:5" ht="13.5" thickBot="1">
      <c r="A582" s="106" t="s">
        <v>192</v>
      </c>
      <c r="B582" s="111" t="s">
        <v>193</v>
      </c>
      <c r="C582" s="114" t="s">
        <v>153</v>
      </c>
      <c r="D582" s="114" t="s">
        <v>153</v>
      </c>
      <c r="E582" s="315" t="s">
        <v>153</v>
      </c>
    </row>
    <row r="583" spans="1:5" ht="13.5" thickBot="1">
      <c r="A583" s="127" t="s">
        <v>170</v>
      </c>
      <c r="B583" s="173"/>
      <c r="C583" s="187" t="s">
        <v>153</v>
      </c>
      <c r="D583" s="187" t="s">
        <v>153</v>
      </c>
      <c r="E583" s="276" t="s">
        <v>153</v>
      </c>
    </row>
    <row r="584" spans="1:5" ht="14.25" thickBot="1" thickTop="1">
      <c r="A584" s="127" t="s">
        <v>198</v>
      </c>
      <c r="B584" s="173"/>
      <c r="C584" s="166">
        <f>C568+C580</f>
        <v>5440509.58</v>
      </c>
      <c r="D584" s="166">
        <f>D568+D580</f>
        <v>6830306</v>
      </c>
      <c r="E584" s="130">
        <f>E568+E580</f>
        <v>6827032</v>
      </c>
    </row>
    <row r="585" spans="1:5" ht="14.25" thickBot="1" thickTop="1">
      <c r="A585" s="335"/>
      <c r="B585" s="336"/>
      <c r="C585" s="337"/>
      <c r="D585" s="337"/>
      <c r="E585" s="338"/>
    </row>
    <row r="586" spans="1:5" ht="12.75">
      <c r="A586" s="339"/>
      <c r="B586" s="340"/>
      <c r="C586" s="339"/>
      <c r="D586" s="339"/>
      <c r="E586" s="339"/>
    </row>
    <row r="587" spans="1:5" ht="15.75">
      <c r="A587" s="339"/>
      <c r="B587" s="87">
        <v>9</v>
      </c>
      <c r="C587" s="339"/>
      <c r="D587" s="339"/>
      <c r="E587" s="339"/>
    </row>
    <row r="588" spans="1:5" ht="12.75">
      <c r="A588" s="339"/>
      <c r="B588" s="340"/>
      <c r="C588" s="339"/>
      <c r="D588" s="339"/>
      <c r="E588" s="339"/>
    </row>
    <row r="589" spans="1:5" ht="12.75">
      <c r="A589" s="339"/>
      <c r="B589" s="340"/>
      <c r="C589" s="339"/>
      <c r="D589" s="339"/>
      <c r="E589" s="339"/>
    </row>
    <row r="590" spans="1:5" ht="12.75">
      <c r="A590" s="339"/>
      <c r="B590" s="340"/>
      <c r="C590" s="339"/>
      <c r="D590" s="339"/>
      <c r="E590" s="339"/>
    </row>
    <row r="591" spans="1:5" ht="12.75">
      <c r="A591" s="339"/>
      <c r="B591" s="340"/>
      <c r="C591" s="339"/>
      <c r="D591" s="339"/>
      <c r="E591" s="339"/>
    </row>
    <row r="592" spans="1:5" ht="12.75">
      <c r="A592" s="339"/>
      <c r="B592" s="340"/>
      <c r="C592" s="339"/>
      <c r="D592" s="339"/>
      <c r="E592" s="339"/>
    </row>
    <row r="593" spans="1:5" ht="12.75">
      <c r="A593" s="339"/>
      <c r="B593" s="340"/>
      <c r="C593" s="339"/>
      <c r="D593" s="339"/>
      <c r="E593" s="339"/>
    </row>
    <row r="594" spans="1:5" ht="12.75">
      <c r="A594" s="339"/>
      <c r="B594" s="340"/>
      <c r="C594" s="339"/>
      <c r="D594" s="339"/>
      <c r="E594" s="339"/>
    </row>
    <row r="595" spans="1:5" ht="15">
      <c r="A595" s="89" t="s">
        <v>277</v>
      </c>
      <c r="B595" s="88"/>
      <c r="C595" s="330"/>
      <c r="D595" s="331"/>
      <c r="E595" s="331"/>
    </row>
    <row r="596" spans="1:5" ht="13.5" thickBot="1">
      <c r="A596" s="1" t="s">
        <v>99</v>
      </c>
      <c r="B596" s="151"/>
      <c r="C596" s="151"/>
      <c r="D596" s="151"/>
      <c r="E596" s="151"/>
    </row>
    <row r="597" spans="1:5" ht="12.75">
      <c r="A597" s="90"/>
      <c r="B597" s="91"/>
      <c r="C597" s="91" t="s">
        <v>268</v>
      </c>
      <c r="D597" s="92" t="s">
        <v>100</v>
      </c>
      <c r="E597" s="93" t="s">
        <v>101</v>
      </c>
    </row>
    <row r="598" spans="1:5" ht="12.75">
      <c r="A598" s="94"/>
      <c r="B598" s="95"/>
      <c r="C598" s="95">
        <v>2022</v>
      </c>
      <c r="D598" s="95">
        <v>2023</v>
      </c>
      <c r="E598" s="96">
        <v>2024</v>
      </c>
    </row>
    <row r="599" spans="1:5" ht="12.75">
      <c r="A599" s="97" t="s">
        <v>102</v>
      </c>
      <c r="B599" s="95" t="s">
        <v>103</v>
      </c>
      <c r="C599" s="98"/>
      <c r="D599" s="95"/>
      <c r="E599" s="153"/>
    </row>
    <row r="600" spans="1:5" ht="13.5" thickBot="1">
      <c r="A600" s="310"/>
      <c r="B600" s="99" t="s">
        <v>3</v>
      </c>
      <c r="C600" s="100" t="s">
        <v>104</v>
      </c>
      <c r="D600" s="99" t="s">
        <v>105</v>
      </c>
      <c r="E600" s="101" t="s">
        <v>106</v>
      </c>
    </row>
    <row r="601" spans="1:5" ht="12.75">
      <c r="A601" s="170" t="s">
        <v>107</v>
      </c>
      <c r="B601" s="156"/>
      <c r="C601" s="156"/>
      <c r="D601" s="171"/>
      <c r="E601" s="192"/>
    </row>
    <row r="602" spans="1:5" ht="12.75">
      <c r="A602" s="94" t="s">
        <v>108</v>
      </c>
      <c r="B602" s="173" t="s">
        <v>109</v>
      </c>
      <c r="C602" s="109">
        <v>1585465.56</v>
      </c>
      <c r="D602" s="108">
        <v>1641012</v>
      </c>
      <c r="E602" s="110">
        <v>1640064</v>
      </c>
    </row>
    <row r="603" spans="1:5" ht="12.75">
      <c r="A603" s="94" t="s">
        <v>112</v>
      </c>
      <c r="B603" s="111" t="s">
        <v>113</v>
      </c>
      <c r="C603" s="114">
        <v>166000</v>
      </c>
      <c r="D603" s="112">
        <v>168000</v>
      </c>
      <c r="E603" s="115">
        <v>168000</v>
      </c>
    </row>
    <row r="604" spans="1:5" ht="12.75">
      <c r="A604" s="94" t="s">
        <v>179</v>
      </c>
      <c r="B604" s="111" t="s">
        <v>115</v>
      </c>
      <c r="C604" s="117">
        <v>67500</v>
      </c>
      <c r="D604" s="120">
        <v>67500</v>
      </c>
      <c r="E604" s="121">
        <v>67500</v>
      </c>
    </row>
    <row r="605" spans="1:5" ht="12.75">
      <c r="A605" s="94" t="s">
        <v>116</v>
      </c>
      <c r="B605" s="111" t="s">
        <v>117</v>
      </c>
      <c r="C605" s="117">
        <v>67500</v>
      </c>
      <c r="D605" s="120">
        <v>67500</v>
      </c>
      <c r="E605" s="121">
        <v>67500</v>
      </c>
    </row>
    <row r="606" spans="1:5" ht="12.75">
      <c r="A606" s="94" t="s">
        <v>118</v>
      </c>
      <c r="B606" s="273" t="s">
        <v>119</v>
      </c>
      <c r="C606" s="120">
        <v>42000</v>
      </c>
      <c r="D606" s="117">
        <v>42000</v>
      </c>
      <c r="E606" s="121">
        <v>42000</v>
      </c>
    </row>
    <row r="607" spans="1:5" ht="12.75">
      <c r="A607" s="94" t="s">
        <v>122</v>
      </c>
      <c r="B607" s="111" t="s">
        <v>123</v>
      </c>
      <c r="C607" s="112" t="s">
        <v>153</v>
      </c>
      <c r="D607" s="112">
        <v>4887</v>
      </c>
      <c r="E607" s="115">
        <v>4887</v>
      </c>
    </row>
    <row r="608" spans="1:5" ht="12.75">
      <c r="A608" s="106" t="s">
        <v>125</v>
      </c>
      <c r="B608" s="113" t="s">
        <v>126</v>
      </c>
      <c r="C608" s="117">
        <v>30000</v>
      </c>
      <c r="D608" s="117">
        <v>35000</v>
      </c>
      <c r="E608" s="121">
        <v>35000</v>
      </c>
    </row>
    <row r="609" spans="1:5" ht="12.75">
      <c r="A609" s="116" t="s">
        <v>131</v>
      </c>
      <c r="B609" s="113" t="s">
        <v>132</v>
      </c>
      <c r="C609" s="117">
        <v>138914.4</v>
      </c>
      <c r="D609" s="117">
        <v>136751</v>
      </c>
      <c r="E609" s="121">
        <v>136672</v>
      </c>
    </row>
    <row r="610" spans="1:5" ht="12.75">
      <c r="A610" s="116" t="s">
        <v>133</v>
      </c>
      <c r="B610" s="113" t="s">
        <v>134</v>
      </c>
      <c r="C610" s="117">
        <v>38500</v>
      </c>
      <c r="D610" s="117">
        <v>35000</v>
      </c>
      <c r="E610" s="121">
        <v>35000</v>
      </c>
    </row>
    <row r="611" spans="1:5" ht="12.75">
      <c r="A611" s="116" t="s">
        <v>135</v>
      </c>
      <c r="B611" s="113" t="s">
        <v>136</v>
      </c>
      <c r="C611" s="117">
        <v>132915</v>
      </c>
      <c r="D611" s="117">
        <v>136751</v>
      </c>
      <c r="E611" s="121">
        <v>136672</v>
      </c>
    </row>
    <row r="612" spans="1:5" ht="12.75">
      <c r="A612" s="94" t="s">
        <v>220</v>
      </c>
      <c r="B612" s="273" t="s">
        <v>138</v>
      </c>
      <c r="C612" s="114">
        <v>190255.87</v>
      </c>
      <c r="D612" s="112">
        <v>196922</v>
      </c>
      <c r="E612" s="115">
        <v>196808</v>
      </c>
    </row>
    <row r="613" spans="1:5" ht="12.75">
      <c r="A613" s="94" t="s">
        <v>181</v>
      </c>
      <c r="B613" s="273" t="s">
        <v>140</v>
      </c>
      <c r="C613" s="114">
        <v>8350</v>
      </c>
      <c r="D613" s="112">
        <v>32821</v>
      </c>
      <c r="E613" s="115">
        <v>32821</v>
      </c>
    </row>
    <row r="614" spans="1:5" ht="12.75">
      <c r="A614" s="94" t="s">
        <v>182</v>
      </c>
      <c r="B614" s="273" t="s">
        <v>142</v>
      </c>
      <c r="C614" s="120">
        <v>31341.2</v>
      </c>
      <c r="D614" s="112">
        <v>73846</v>
      </c>
      <c r="E614" s="115">
        <v>82003</v>
      </c>
    </row>
    <row r="615" spans="1:6" ht="13.5" thickBot="1">
      <c r="A615" s="94" t="s">
        <v>197</v>
      </c>
      <c r="B615" s="111" t="s">
        <v>144</v>
      </c>
      <c r="C615" s="114">
        <v>8105.66</v>
      </c>
      <c r="D615" s="112">
        <v>16411</v>
      </c>
      <c r="E615" s="115">
        <v>16400</v>
      </c>
      <c r="F615" s="255"/>
    </row>
    <row r="616" spans="1:6" ht="13.5" thickBot="1">
      <c r="A616" s="177" t="s">
        <v>145</v>
      </c>
      <c r="B616" s="173"/>
      <c r="C616" s="140">
        <f>SUM(C602:C615)</f>
        <v>2506847.6900000004</v>
      </c>
      <c r="D616" s="141">
        <f>SUM(D602:D615)</f>
        <v>2654401</v>
      </c>
      <c r="E616" s="142">
        <f>SUM(E602:E615)</f>
        <v>2661327</v>
      </c>
      <c r="F616" s="69"/>
    </row>
    <row r="617" spans="1:6" ht="13.5" thickTop="1">
      <c r="A617" s="178" t="s">
        <v>146</v>
      </c>
      <c r="B617" s="281"/>
      <c r="C617" s="109"/>
      <c r="D617" s="108"/>
      <c r="E617" s="110"/>
      <c r="F617" s="43"/>
    </row>
    <row r="618" spans="1:6" ht="12.75">
      <c r="A618" s="94" t="s">
        <v>147</v>
      </c>
      <c r="B618" s="111" t="s">
        <v>148</v>
      </c>
      <c r="C618" s="108">
        <v>12840</v>
      </c>
      <c r="D618" s="108">
        <v>40000</v>
      </c>
      <c r="E618" s="110">
        <v>40000</v>
      </c>
      <c r="F618" s="43"/>
    </row>
    <row r="619" spans="1:6" ht="12.75">
      <c r="A619" s="94" t="s">
        <v>149</v>
      </c>
      <c r="B619" s="111" t="s">
        <v>150</v>
      </c>
      <c r="C619" s="112">
        <v>14853.8</v>
      </c>
      <c r="D619" s="112">
        <v>37500</v>
      </c>
      <c r="E619" s="115">
        <v>37500</v>
      </c>
      <c r="F619" s="43"/>
    </row>
    <row r="620" spans="1:6" ht="12.75">
      <c r="A620" s="94" t="s">
        <v>173</v>
      </c>
      <c r="B620" s="111" t="s">
        <v>152</v>
      </c>
      <c r="C620" s="114" t="s">
        <v>153</v>
      </c>
      <c r="D620" s="112" t="s">
        <v>153</v>
      </c>
      <c r="E620" s="115">
        <v>30000</v>
      </c>
      <c r="F620" s="43"/>
    </row>
    <row r="621" spans="1:6" ht="12.75">
      <c r="A621" s="94" t="s">
        <v>175</v>
      </c>
      <c r="B621" s="111" t="s">
        <v>155</v>
      </c>
      <c r="C621" s="114">
        <v>31802</v>
      </c>
      <c r="D621" s="112">
        <v>80000</v>
      </c>
      <c r="E621" s="115">
        <v>50000</v>
      </c>
      <c r="F621" s="43"/>
    </row>
    <row r="622" spans="1:6" ht="12.75">
      <c r="A622" s="94" t="s">
        <v>162</v>
      </c>
      <c r="B622" s="341" t="s">
        <v>163</v>
      </c>
      <c r="C622" s="114" t="s">
        <v>153</v>
      </c>
      <c r="D622" s="112">
        <v>2500</v>
      </c>
      <c r="E622" s="115">
        <v>2500</v>
      </c>
      <c r="F622" s="43"/>
    </row>
    <row r="623" spans="1:6" ht="12.75">
      <c r="A623" s="94" t="s">
        <v>176</v>
      </c>
      <c r="B623" s="111" t="s">
        <v>157</v>
      </c>
      <c r="C623" s="114" t="s">
        <v>153</v>
      </c>
      <c r="D623" s="112" t="s">
        <v>153</v>
      </c>
      <c r="E623" s="115">
        <v>20000</v>
      </c>
      <c r="F623" s="43"/>
    </row>
    <row r="624" spans="1:6" ht="13.5" thickBot="1">
      <c r="A624" s="94" t="s">
        <v>164</v>
      </c>
      <c r="B624" s="111" t="s">
        <v>165</v>
      </c>
      <c r="C624" s="158">
        <v>241036.3</v>
      </c>
      <c r="D624" s="112">
        <v>267600</v>
      </c>
      <c r="E624" s="115">
        <v>247600</v>
      </c>
      <c r="F624" s="43"/>
    </row>
    <row r="625" spans="1:6" ht="13.5" thickBot="1">
      <c r="A625" s="177" t="s">
        <v>166</v>
      </c>
      <c r="B625" s="173"/>
      <c r="C625" s="140">
        <f>SUM(C618:C624)</f>
        <v>300532.1</v>
      </c>
      <c r="D625" s="141">
        <f>SUM(D618:D624)</f>
        <v>427600</v>
      </c>
      <c r="E625" s="142">
        <f>SUM(E618:E624)</f>
        <v>427600</v>
      </c>
      <c r="F625" s="69"/>
    </row>
    <row r="626" spans="1:5" ht="13.5" thickTop="1">
      <c r="A626" s="178" t="s">
        <v>167</v>
      </c>
      <c r="B626" s="173"/>
      <c r="C626" s="342"/>
      <c r="D626" s="132"/>
      <c r="E626" s="133"/>
    </row>
    <row r="627" spans="1:5" ht="12.75">
      <c r="A627" s="94" t="s">
        <v>192</v>
      </c>
      <c r="B627" s="111" t="s">
        <v>193</v>
      </c>
      <c r="C627" s="281"/>
      <c r="D627" s="281"/>
      <c r="E627" s="164"/>
    </row>
    <row r="628" spans="1:5" ht="13.5" thickBot="1">
      <c r="A628" s="177" t="s">
        <v>170</v>
      </c>
      <c r="B628" s="173"/>
      <c r="C628" s="114" t="s">
        <v>153</v>
      </c>
      <c r="D628" s="114" t="s">
        <v>153</v>
      </c>
      <c r="E628" s="115" t="s">
        <v>153</v>
      </c>
    </row>
    <row r="629" spans="1:5" ht="13.5" thickBot="1">
      <c r="A629" s="94"/>
      <c r="B629" s="173"/>
      <c r="C629" s="187" t="s">
        <v>153</v>
      </c>
      <c r="D629" s="187" t="s">
        <v>153</v>
      </c>
      <c r="E629" s="161" t="s">
        <v>153</v>
      </c>
    </row>
    <row r="630" spans="1:5" ht="14.25" thickBot="1" thickTop="1">
      <c r="A630" s="177" t="s">
        <v>198</v>
      </c>
      <c r="B630" s="173"/>
      <c r="C630" s="148">
        <f>C616+C625</f>
        <v>2807379.7900000005</v>
      </c>
      <c r="D630" s="148">
        <f>D616+D625</f>
        <v>3082001</v>
      </c>
      <c r="E630" s="210">
        <f>E616+E625</f>
        <v>3088927</v>
      </c>
    </row>
    <row r="631" spans="1:5" ht="14.25" thickBot="1" thickTop="1">
      <c r="A631" s="343"/>
      <c r="B631" s="344"/>
      <c r="C631" s="345"/>
      <c r="D631" s="345"/>
      <c r="E631" s="346"/>
    </row>
    <row r="632" spans="1:5" ht="12.75">
      <c r="A632" s="339"/>
      <c r="B632" s="340"/>
      <c r="C632" s="45"/>
      <c r="D632" s="45"/>
      <c r="E632" s="45"/>
    </row>
    <row r="633" spans="1:5" ht="12.75">
      <c r="A633" s="339"/>
      <c r="B633" s="340"/>
      <c r="C633" s="45"/>
      <c r="D633" s="45"/>
      <c r="E633" s="45"/>
    </row>
    <row r="634" spans="1:5" ht="12.75">
      <c r="A634" s="339"/>
      <c r="B634" s="340"/>
      <c r="C634" s="45"/>
      <c r="D634" s="45"/>
      <c r="E634" s="45"/>
    </row>
    <row r="635" spans="1:5" ht="12.75">
      <c r="A635" s="339"/>
      <c r="B635" s="340"/>
      <c r="C635" s="45"/>
      <c r="D635" s="45"/>
      <c r="E635" s="45"/>
    </row>
    <row r="636" spans="1:5" ht="14.25">
      <c r="A636" s="1" t="s">
        <v>278</v>
      </c>
      <c r="B636" s="88"/>
      <c r="C636" s="88"/>
      <c r="D636" s="151"/>
      <c r="E636" s="151"/>
    </row>
    <row r="637" spans="1:5" ht="13.5" thickBot="1">
      <c r="A637" s="1" t="s">
        <v>99</v>
      </c>
      <c r="B637" s="151"/>
      <c r="C637" s="151"/>
      <c r="D637" s="151"/>
      <c r="E637" s="151"/>
    </row>
    <row r="638" spans="1:5" ht="12.75">
      <c r="A638" s="90"/>
      <c r="B638" s="91"/>
      <c r="C638" s="91" t="s">
        <v>268</v>
      </c>
      <c r="D638" s="92" t="s">
        <v>100</v>
      </c>
      <c r="E638" s="93" t="s">
        <v>101</v>
      </c>
    </row>
    <row r="639" spans="1:5" ht="12.75">
      <c r="A639" s="94"/>
      <c r="B639" s="95"/>
      <c r="C639" s="95">
        <v>2022</v>
      </c>
      <c r="D639" s="152">
        <v>2023</v>
      </c>
      <c r="E639" s="153">
        <v>2024</v>
      </c>
    </row>
    <row r="640" spans="1:5" ht="12.75">
      <c r="A640" s="97" t="s">
        <v>102</v>
      </c>
      <c r="B640" s="95" t="s">
        <v>103</v>
      </c>
      <c r="C640" s="98"/>
      <c r="D640" s="95"/>
      <c r="E640" s="153"/>
    </row>
    <row r="641" spans="1:5" ht="13.5" thickBot="1">
      <c r="A641" s="94"/>
      <c r="B641" s="95" t="s">
        <v>3</v>
      </c>
      <c r="C641" s="100" t="s">
        <v>104</v>
      </c>
      <c r="D641" s="99" t="s">
        <v>105</v>
      </c>
      <c r="E641" s="101" t="s">
        <v>106</v>
      </c>
    </row>
    <row r="642" spans="1:5" ht="12.75">
      <c r="A642" s="347"/>
      <c r="B642" s="348"/>
      <c r="C642" s="349"/>
      <c r="D642" s="349"/>
      <c r="E642" s="350"/>
    </row>
    <row r="643" spans="1:5" ht="12.75">
      <c r="A643" s="178" t="s">
        <v>107</v>
      </c>
      <c r="B643" s="281"/>
      <c r="C643" s="265"/>
      <c r="D643" s="265"/>
      <c r="E643" s="164"/>
    </row>
    <row r="644" spans="1:5" ht="12.75">
      <c r="A644" s="94" t="s">
        <v>108</v>
      </c>
      <c r="B644" s="173" t="s">
        <v>109</v>
      </c>
      <c r="C644" s="112" t="s">
        <v>153</v>
      </c>
      <c r="D644" s="112" t="s">
        <v>153</v>
      </c>
      <c r="E644" s="115" t="s">
        <v>153</v>
      </c>
    </row>
    <row r="645" spans="1:5" ht="12.75">
      <c r="A645" s="94" t="s">
        <v>248</v>
      </c>
      <c r="B645" s="111" t="s">
        <v>111</v>
      </c>
      <c r="C645" s="112" t="s">
        <v>153</v>
      </c>
      <c r="D645" s="112" t="s">
        <v>153</v>
      </c>
      <c r="E645" s="115" t="s">
        <v>153</v>
      </c>
    </row>
    <row r="646" spans="1:5" ht="13.5" thickBot="1">
      <c r="A646" s="94" t="s">
        <v>120</v>
      </c>
      <c r="B646" s="111" t="s">
        <v>121</v>
      </c>
      <c r="C646" s="114" t="s">
        <v>153</v>
      </c>
      <c r="D646" s="194" t="s">
        <v>153</v>
      </c>
      <c r="E646" s="159" t="s">
        <v>153</v>
      </c>
    </row>
    <row r="647" spans="1:5" ht="13.5" thickBot="1">
      <c r="A647" s="177" t="s">
        <v>145</v>
      </c>
      <c r="B647" s="351"/>
      <c r="C647" s="187" t="s">
        <v>153</v>
      </c>
      <c r="D647" s="187" t="s">
        <v>153</v>
      </c>
      <c r="E647" s="352" t="s">
        <v>153</v>
      </c>
    </row>
    <row r="648" spans="1:5" ht="13.5" thickTop="1">
      <c r="A648" s="177"/>
      <c r="B648" s="351"/>
      <c r="C648" s="302"/>
      <c r="D648" s="353"/>
      <c r="E648" s="354"/>
    </row>
    <row r="649" spans="1:5" ht="12.75">
      <c r="A649" s="178" t="s">
        <v>146</v>
      </c>
      <c r="B649" s="351"/>
      <c r="C649" s="302"/>
      <c r="D649" s="351"/>
      <c r="E649" s="354"/>
    </row>
    <row r="650" spans="1:5" ht="12.75">
      <c r="A650" s="94" t="s">
        <v>173</v>
      </c>
      <c r="B650" s="111" t="s">
        <v>279</v>
      </c>
      <c r="C650" s="112" t="s">
        <v>153</v>
      </c>
      <c r="D650" s="109">
        <v>75000</v>
      </c>
      <c r="E650" s="110">
        <v>75000</v>
      </c>
    </row>
    <row r="651" spans="1:5" ht="13.5" thickBot="1">
      <c r="A651" s="94" t="s">
        <v>280</v>
      </c>
      <c r="B651" s="173" t="s">
        <v>252</v>
      </c>
      <c r="C651" s="158">
        <v>6142.09</v>
      </c>
      <c r="D651" s="158">
        <v>439500</v>
      </c>
      <c r="E651" s="126">
        <v>439500</v>
      </c>
    </row>
    <row r="652" spans="1:5" ht="13.5" thickBot="1">
      <c r="A652" s="177" t="s">
        <v>166</v>
      </c>
      <c r="B652" s="111"/>
      <c r="C652" s="129">
        <f>SUM(C650:C651)</f>
        <v>6142.09</v>
      </c>
      <c r="D652" s="166">
        <f>SUM(D650:D651)</f>
        <v>514500</v>
      </c>
      <c r="E652" s="130">
        <f>SUM(E650:E651)</f>
        <v>514500</v>
      </c>
    </row>
    <row r="653" spans="1:5" ht="13.5" thickTop="1">
      <c r="A653" s="177"/>
      <c r="B653" s="111"/>
      <c r="C653" s="131"/>
      <c r="D653" s="143"/>
      <c r="E653" s="133"/>
    </row>
    <row r="654" spans="1:5" ht="13.5" thickBot="1">
      <c r="A654" s="177" t="s">
        <v>198</v>
      </c>
      <c r="B654" s="173"/>
      <c r="C654" s="129">
        <v>6142.09</v>
      </c>
      <c r="D654" s="166">
        <v>514500</v>
      </c>
      <c r="E654" s="130">
        <v>514500</v>
      </c>
    </row>
    <row r="655" spans="1:5" ht="13.5" thickTop="1">
      <c r="A655" s="355"/>
      <c r="B655" s="341"/>
      <c r="C655" s="356"/>
      <c r="D655" s="357"/>
      <c r="E655" s="358"/>
    </row>
    <row r="656" spans="1:5" ht="13.5" thickBot="1">
      <c r="A656" s="343"/>
      <c r="B656" s="344"/>
      <c r="C656" s="359"/>
      <c r="D656" s="345"/>
      <c r="E656" s="360"/>
    </row>
    <row r="657" spans="1:5" ht="12.75">
      <c r="A657" s="339"/>
      <c r="B657" s="340"/>
      <c r="C657" s="45"/>
      <c r="D657" s="45"/>
      <c r="E657" s="361"/>
    </row>
    <row r="658" spans="1:5" ht="12.75">
      <c r="A658" s="339"/>
      <c r="B658" s="340"/>
      <c r="C658" s="45"/>
      <c r="D658" s="45"/>
      <c r="E658" s="361"/>
    </row>
    <row r="659" spans="1:5" ht="12.75">
      <c r="A659" s="339"/>
      <c r="B659" s="340"/>
      <c r="C659" s="45"/>
      <c r="D659" s="45"/>
      <c r="E659" s="361"/>
    </row>
    <row r="660" spans="1:5" ht="15.75">
      <c r="A660" s="339"/>
      <c r="B660" s="362">
        <v>10</v>
      </c>
      <c r="C660" s="45"/>
      <c r="D660" s="45"/>
      <c r="E660" s="361"/>
    </row>
    <row r="661" spans="1:5" ht="12.75">
      <c r="A661" s="339"/>
      <c r="B661" s="340"/>
      <c r="C661" s="45"/>
      <c r="D661" s="45"/>
      <c r="E661" s="361"/>
    </row>
    <row r="662" spans="1:5" ht="12.75">
      <c r="A662" s="339"/>
      <c r="B662" s="340"/>
      <c r="C662" s="45"/>
      <c r="D662" s="45"/>
      <c r="E662" s="361"/>
    </row>
    <row r="663" spans="1:5" ht="12.75">
      <c r="A663" s="339"/>
      <c r="B663" s="340"/>
      <c r="C663" s="45"/>
      <c r="D663" s="45"/>
      <c r="E663" s="361"/>
    </row>
    <row r="664" spans="1:5" ht="12.75">
      <c r="A664" s="339"/>
      <c r="B664" s="340"/>
      <c r="C664" s="45"/>
      <c r="D664" s="45"/>
      <c r="E664" s="361"/>
    </row>
    <row r="665" spans="1:5" ht="12.75">
      <c r="A665" s="339"/>
      <c r="B665" s="340"/>
      <c r="C665" s="45"/>
      <c r="D665" s="45"/>
      <c r="E665" s="361"/>
    </row>
    <row r="666" spans="1:5" ht="12.75">
      <c r="A666" s="339"/>
      <c r="B666" s="340"/>
      <c r="C666" s="45"/>
      <c r="D666" s="45"/>
      <c r="E666" s="361"/>
    </row>
    <row r="667" spans="1:5" ht="12.75">
      <c r="A667" s="339"/>
      <c r="B667" s="340"/>
      <c r="C667" s="45"/>
      <c r="D667" s="45"/>
      <c r="E667" s="361"/>
    </row>
    <row r="668" spans="1:5" ht="12.75">
      <c r="A668" s="339"/>
      <c r="B668" s="340"/>
      <c r="C668" s="45"/>
      <c r="D668" s="45"/>
      <c r="E668" s="361"/>
    </row>
    <row r="669" spans="1:5" ht="14.25">
      <c r="A669" s="1" t="s">
        <v>281</v>
      </c>
      <c r="B669" s="88"/>
      <c r="C669" s="88"/>
      <c r="D669" s="151"/>
      <c r="E669" s="151"/>
    </row>
    <row r="670" spans="1:5" ht="13.5" thickBot="1">
      <c r="A670" s="1" t="s">
        <v>99</v>
      </c>
      <c r="B670" s="151"/>
      <c r="C670" s="151"/>
      <c r="D670" s="151"/>
      <c r="E670" s="151"/>
    </row>
    <row r="671" spans="1:5" ht="12.75">
      <c r="A671" s="90"/>
      <c r="B671" s="91"/>
      <c r="C671" s="91" t="s">
        <v>268</v>
      </c>
      <c r="D671" s="92" t="s">
        <v>282</v>
      </c>
      <c r="E671" s="93" t="s">
        <v>101</v>
      </c>
    </row>
    <row r="672" spans="1:5" ht="12.75">
      <c r="A672" s="94"/>
      <c r="B672" s="95"/>
      <c r="C672" s="95">
        <v>2022</v>
      </c>
      <c r="D672" s="152">
        <v>2023</v>
      </c>
      <c r="E672" s="153">
        <v>2024</v>
      </c>
    </row>
    <row r="673" spans="1:5" ht="12.75">
      <c r="A673" s="97" t="s">
        <v>102</v>
      </c>
      <c r="B673" s="95" t="s">
        <v>103</v>
      </c>
      <c r="C673" s="98"/>
      <c r="D673" s="95"/>
      <c r="E673" s="153"/>
    </row>
    <row r="674" spans="1:5" ht="13.5" thickBot="1">
      <c r="A674" s="94"/>
      <c r="B674" s="95" t="s">
        <v>3</v>
      </c>
      <c r="C674" s="100" t="s">
        <v>104</v>
      </c>
      <c r="D674" s="99" t="s">
        <v>105</v>
      </c>
      <c r="E674" s="101" t="s">
        <v>106</v>
      </c>
    </row>
    <row r="675" spans="1:5" ht="12.75">
      <c r="A675" s="102" t="s">
        <v>107</v>
      </c>
      <c r="B675" s="103"/>
      <c r="C675" s="363"/>
      <c r="D675" s="104"/>
      <c r="E675" s="364"/>
    </row>
    <row r="676" spans="1:5" ht="13.5" thickBot="1">
      <c r="A676" s="106" t="s">
        <v>108</v>
      </c>
      <c r="B676" s="107" t="s">
        <v>109</v>
      </c>
      <c r="C676" s="114" t="s">
        <v>153</v>
      </c>
      <c r="D676" s="194" t="s">
        <v>153</v>
      </c>
      <c r="E676" s="159" t="s">
        <v>153</v>
      </c>
    </row>
    <row r="677" spans="1:5" ht="13.5" thickBot="1">
      <c r="A677" s="127" t="s">
        <v>145</v>
      </c>
      <c r="B677" s="302"/>
      <c r="C677" s="187" t="s">
        <v>153</v>
      </c>
      <c r="D677" s="187" t="s">
        <v>153</v>
      </c>
      <c r="E677" s="352" t="s">
        <v>153</v>
      </c>
    </row>
    <row r="678" spans="1:5" ht="13.5" thickTop="1">
      <c r="A678" s="134" t="s">
        <v>146</v>
      </c>
      <c r="B678" s="265"/>
      <c r="C678" s="65"/>
      <c r="D678" s="353"/>
      <c r="E678" s="354"/>
    </row>
    <row r="679" spans="1:5" ht="12.75">
      <c r="A679" s="365" t="s">
        <v>283</v>
      </c>
      <c r="B679" s="366" t="s">
        <v>284</v>
      </c>
      <c r="C679" s="108">
        <v>1681557.67</v>
      </c>
      <c r="D679" s="108">
        <v>800000</v>
      </c>
      <c r="E679" s="110">
        <v>1500000</v>
      </c>
    </row>
    <row r="680" spans="1:5" ht="12.75">
      <c r="A680" s="365" t="s">
        <v>285</v>
      </c>
      <c r="B680" s="366" t="s">
        <v>286</v>
      </c>
      <c r="C680" s="112">
        <v>328075.45</v>
      </c>
      <c r="D680" s="112">
        <v>820000</v>
      </c>
      <c r="E680" s="115">
        <v>500000</v>
      </c>
    </row>
    <row r="681" spans="1:5" ht="12.75">
      <c r="A681" s="106" t="s">
        <v>173</v>
      </c>
      <c r="B681" s="113" t="s">
        <v>152</v>
      </c>
      <c r="C681" s="112">
        <v>230462</v>
      </c>
      <c r="D681" s="112">
        <v>500000</v>
      </c>
      <c r="E681" s="115">
        <v>500000</v>
      </c>
    </row>
    <row r="682" spans="1:5" ht="12.75">
      <c r="A682" s="290" t="s">
        <v>287</v>
      </c>
      <c r="B682" s="107" t="s">
        <v>288</v>
      </c>
      <c r="C682" s="117">
        <v>206190.45</v>
      </c>
      <c r="D682" s="112">
        <v>260000</v>
      </c>
      <c r="E682" s="115">
        <v>260000</v>
      </c>
    </row>
    <row r="683" spans="1:5" ht="12.75">
      <c r="A683" s="94" t="s">
        <v>249</v>
      </c>
      <c r="B683" s="173" t="s">
        <v>250</v>
      </c>
      <c r="C683" s="118" t="s">
        <v>124</v>
      </c>
      <c r="D683" s="112">
        <v>5000</v>
      </c>
      <c r="E683" s="115">
        <v>5000</v>
      </c>
    </row>
    <row r="684" spans="1:5" ht="12.75">
      <c r="A684" s="106" t="s">
        <v>289</v>
      </c>
      <c r="B684" s="107" t="s">
        <v>290</v>
      </c>
      <c r="C684" s="118" t="s">
        <v>124</v>
      </c>
      <c r="D684" s="118" t="s">
        <v>124</v>
      </c>
      <c r="E684" s="115">
        <v>300000</v>
      </c>
    </row>
    <row r="685" spans="1:5" ht="13.5" thickBot="1">
      <c r="A685" s="106" t="s">
        <v>164</v>
      </c>
      <c r="B685" s="113" t="s">
        <v>165</v>
      </c>
      <c r="C685" s="109">
        <v>385871.37</v>
      </c>
      <c r="D685" s="108">
        <v>703681</v>
      </c>
      <c r="E685" s="367">
        <v>200000</v>
      </c>
    </row>
    <row r="686" spans="1:5" ht="13.5" thickBot="1">
      <c r="A686" s="127" t="s">
        <v>166</v>
      </c>
      <c r="B686" s="302"/>
      <c r="C686" s="140">
        <f>SUM(C679:C685)</f>
        <v>2832156.9400000004</v>
      </c>
      <c r="D686" s="140">
        <f>SUM(D679:D685)</f>
        <v>3088681</v>
      </c>
      <c r="E686" s="130">
        <f>SUM(E679:E685)</f>
        <v>3265000</v>
      </c>
    </row>
    <row r="687" spans="1:5" ht="14.25" thickBot="1" thickTop="1">
      <c r="A687" s="127"/>
      <c r="B687" s="65"/>
      <c r="C687" s="148"/>
      <c r="D687" s="131"/>
      <c r="E687" s="149"/>
    </row>
    <row r="688" spans="1:5" ht="14.25" thickBot="1" thickTop="1">
      <c r="A688" s="167" t="s">
        <v>198</v>
      </c>
      <c r="B688" s="368"/>
      <c r="C688" s="166">
        <v>2832156.94</v>
      </c>
      <c r="D688" s="148">
        <v>3088681</v>
      </c>
      <c r="E688" s="130">
        <v>3265000</v>
      </c>
    </row>
    <row r="689" spans="1:5" ht="14.25">
      <c r="A689" s="1" t="s">
        <v>291</v>
      </c>
      <c r="B689" s="88"/>
      <c r="C689" s="88"/>
      <c r="D689" s="369"/>
      <c r="E689" s="151"/>
    </row>
    <row r="690" spans="1:5" ht="13.5" thickBot="1">
      <c r="A690" s="1" t="s">
        <v>99</v>
      </c>
      <c r="B690" s="151"/>
      <c r="C690" s="151"/>
      <c r="D690" s="151"/>
      <c r="E690" s="151"/>
    </row>
    <row r="691" spans="1:5" ht="12.75">
      <c r="A691" s="90"/>
      <c r="B691" s="91"/>
      <c r="C691" s="91" t="s">
        <v>90</v>
      </c>
      <c r="D691" s="92" t="s">
        <v>100</v>
      </c>
      <c r="E691" s="93" t="s">
        <v>101</v>
      </c>
    </row>
    <row r="692" spans="1:5" ht="12.75">
      <c r="A692" s="94"/>
      <c r="B692" s="95"/>
      <c r="C692" s="95">
        <v>2022</v>
      </c>
      <c r="D692" s="152">
        <v>2023</v>
      </c>
      <c r="E692" s="153">
        <v>2024</v>
      </c>
    </row>
    <row r="693" spans="1:5" ht="12.75">
      <c r="A693" s="97" t="s">
        <v>102</v>
      </c>
      <c r="B693" s="95" t="s">
        <v>103</v>
      </c>
      <c r="C693" s="98"/>
      <c r="D693" s="95"/>
      <c r="E693" s="153"/>
    </row>
    <row r="694" spans="1:5" ht="13.5" thickBot="1">
      <c r="A694" s="94"/>
      <c r="B694" s="95" t="s">
        <v>3</v>
      </c>
      <c r="C694" s="100" t="s">
        <v>104</v>
      </c>
      <c r="D694" s="99" t="s">
        <v>105</v>
      </c>
      <c r="E694" s="101" t="s">
        <v>106</v>
      </c>
    </row>
    <row r="695" spans="1:5" ht="12.75">
      <c r="A695" s="102" t="s">
        <v>107</v>
      </c>
      <c r="B695" s="103"/>
      <c r="C695" s="370"/>
      <c r="D695" s="371"/>
      <c r="E695" s="372"/>
    </row>
    <row r="696" spans="1:5" ht="13.5" thickBot="1">
      <c r="A696" s="106" t="s">
        <v>108</v>
      </c>
      <c r="B696" s="107" t="s">
        <v>109</v>
      </c>
      <c r="C696" s="114" t="s">
        <v>153</v>
      </c>
      <c r="D696" s="194" t="s">
        <v>153</v>
      </c>
      <c r="E696" s="159" t="s">
        <v>153</v>
      </c>
    </row>
    <row r="697" spans="1:5" ht="13.5" thickBot="1">
      <c r="A697" s="127" t="s">
        <v>145</v>
      </c>
      <c r="B697" s="302"/>
      <c r="C697" s="187" t="s">
        <v>153</v>
      </c>
      <c r="D697" s="187" t="s">
        <v>153</v>
      </c>
      <c r="E697" s="352" t="s">
        <v>153</v>
      </c>
    </row>
    <row r="698" spans="1:5" ht="13.5" thickTop="1">
      <c r="A698" s="134" t="s">
        <v>146</v>
      </c>
      <c r="B698" s="302"/>
      <c r="C698" s="302"/>
      <c r="D698" s="373"/>
      <c r="E698" s="374"/>
    </row>
    <row r="699" spans="1:5" ht="12.75">
      <c r="A699" s="375" t="s">
        <v>292</v>
      </c>
      <c r="B699" s="366" t="s">
        <v>284</v>
      </c>
      <c r="C699" s="112" t="s">
        <v>153</v>
      </c>
      <c r="D699" s="114" t="s">
        <v>153</v>
      </c>
      <c r="E699" s="115" t="s">
        <v>153</v>
      </c>
    </row>
    <row r="700" spans="1:5" ht="12.75">
      <c r="A700" s="106" t="s">
        <v>293</v>
      </c>
      <c r="B700" s="113" t="s">
        <v>279</v>
      </c>
      <c r="C700" s="112" t="s">
        <v>153</v>
      </c>
      <c r="D700" s="114" t="s">
        <v>153</v>
      </c>
      <c r="E700" s="115" t="s">
        <v>153</v>
      </c>
    </row>
    <row r="701" spans="1:5" ht="12.75">
      <c r="A701" s="106" t="s">
        <v>249</v>
      </c>
      <c r="B701" s="107" t="s">
        <v>250</v>
      </c>
      <c r="C701" s="112">
        <v>13610.6</v>
      </c>
      <c r="D701" s="114">
        <v>100000</v>
      </c>
      <c r="E701" s="115">
        <v>100000</v>
      </c>
    </row>
    <row r="702" spans="1:5" ht="12.75">
      <c r="A702" s="106" t="s">
        <v>280</v>
      </c>
      <c r="B702" s="107" t="s">
        <v>252</v>
      </c>
      <c r="C702" s="112">
        <v>2935306.58</v>
      </c>
      <c r="D702" s="114">
        <v>2000000</v>
      </c>
      <c r="E702" s="115">
        <v>3000000</v>
      </c>
    </row>
    <row r="703" spans="1:5" ht="12.75">
      <c r="A703" s="290" t="s">
        <v>294</v>
      </c>
      <c r="B703" s="107" t="s">
        <v>253</v>
      </c>
      <c r="C703" s="112">
        <v>91751.24</v>
      </c>
      <c r="D703" s="109">
        <v>170000</v>
      </c>
      <c r="E703" s="110">
        <v>170000</v>
      </c>
    </row>
    <row r="704" spans="1:5" ht="12.75">
      <c r="A704" s="106" t="s">
        <v>295</v>
      </c>
      <c r="B704" s="107" t="s">
        <v>296</v>
      </c>
      <c r="C704" s="114" t="s">
        <v>153</v>
      </c>
      <c r="D704" s="111" t="s">
        <v>124</v>
      </c>
      <c r="E704" s="376" t="s">
        <v>124</v>
      </c>
    </row>
    <row r="705" spans="1:5" ht="12.75">
      <c r="A705" s="106" t="s">
        <v>185</v>
      </c>
      <c r="B705" s="107"/>
      <c r="C705" s="114"/>
      <c r="D705" s="111"/>
      <c r="E705" s="121">
        <v>300000</v>
      </c>
    </row>
    <row r="706" spans="1:5" ht="13.5" thickBot="1">
      <c r="A706" s="106" t="s">
        <v>164</v>
      </c>
      <c r="B706" s="113" t="s">
        <v>165</v>
      </c>
      <c r="C706" s="158">
        <v>466131.11</v>
      </c>
      <c r="D706" s="158">
        <v>729311</v>
      </c>
      <c r="E706" s="115">
        <v>429311</v>
      </c>
    </row>
    <row r="707" spans="1:5" ht="13.5" thickBot="1">
      <c r="A707" s="127" t="s">
        <v>166</v>
      </c>
      <c r="B707" s="302"/>
      <c r="C707" s="129">
        <f>SUM(C701:C706)</f>
        <v>3506799.5300000003</v>
      </c>
      <c r="D707" s="166">
        <f>SUM(D701:D706)</f>
        <v>2999311</v>
      </c>
      <c r="E707" s="142">
        <f>SUM(E701:E706)</f>
        <v>3999311</v>
      </c>
    </row>
    <row r="708" spans="1:5" ht="13.5" thickTop="1">
      <c r="A708" s="134" t="s">
        <v>167</v>
      </c>
      <c r="B708" s="113"/>
      <c r="C708" s="112"/>
      <c r="D708" s="114"/>
      <c r="E708" s="115"/>
    </row>
    <row r="709" spans="1:5" ht="12.75">
      <c r="A709" s="106" t="s">
        <v>297</v>
      </c>
      <c r="B709" s="366" t="s">
        <v>208</v>
      </c>
      <c r="C709" s="377" t="s">
        <v>153</v>
      </c>
      <c r="D709" s="377" t="s">
        <v>153</v>
      </c>
      <c r="E709" s="378" t="s">
        <v>153</v>
      </c>
    </row>
    <row r="710" spans="1:5" ht="13.5" thickBot="1">
      <c r="A710" s="127" t="s">
        <v>170</v>
      </c>
      <c r="B710" s="113"/>
      <c r="C710" s="275" t="s">
        <v>153</v>
      </c>
      <c r="D710" s="275" t="s">
        <v>153</v>
      </c>
      <c r="E710" s="379" t="s">
        <v>153</v>
      </c>
    </row>
    <row r="711" spans="1:5" ht="13.5" thickTop="1">
      <c r="A711" s="127"/>
      <c r="B711" s="287"/>
      <c r="C711" s="114"/>
      <c r="D711" s="114"/>
      <c r="E711" s="115"/>
    </row>
    <row r="712" spans="1:5" ht="13.5" thickBot="1">
      <c r="A712" s="167" t="s">
        <v>198</v>
      </c>
      <c r="B712" s="208"/>
      <c r="C712" s="166">
        <v>3506804.53</v>
      </c>
      <c r="D712" s="166">
        <v>2999311</v>
      </c>
      <c r="E712" s="130">
        <v>3999311</v>
      </c>
    </row>
    <row r="713" spans="1:5" ht="14.25">
      <c r="A713" s="1" t="s">
        <v>298</v>
      </c>
      <c r="B713" s="88"/>
      <c r="C713" s="88"/>
      <c r="D713" s="151"/>
      <c r="E713" s="151"/>
    </row>
    <row r="714" spans="1:5" ht="13.5" thickBot="1">
      <c r="A714" s="1" t="s">
        <v>99</v>
      </c>
      <c r="B714" s="151"/>
      <c r="C714" s="151"/>
      <c r="D714" s="151"/>
      <c r="E714" s="151"/>
    </row>
    <row r="715" spans="1:5" ht="12.75">
      <c r="A715" s="90"/>
      <c r="B715" s="91"/>
      <c r="C715" s="91" t="s">
        <v>90</v>
      </c>
      <c r="D715" s="92" t="s">
        <v>100</v>
      </c>
      <c r="E715" s="93" t="s">
        <v>101</v>
      </c>
    </row>
    <row r="716" spans="1:5" ht="12.75">
      <c r="A716" s="94"/>
      <c r="B716" s="95"/>
      <c r="C716" s="152">
        <v>2022</v>
      </c>
      <c r="D716" s="95">
        <v>2023</v>
      </c>
      <c r="E716" s="96">
        <v>2024</v>
      </c>
    </row>
    <row r="717" spans="1:5" ht="12.75">
      <c r="A717" s="97" t="s">
        <v>102</v>
      </c>
      <c r="B717" s="95" t="s">
        <v>103</v>
      </c>
      <c r="C717" s="98"/>
      <c r="D717" s="95"/>
      <c r="E717" s="153"/>
    </row>
    <row r="718" spans="1:5" ht="13.5" thickBot="1">
      <c r="A718" s="310"/>
      <c r="B718" s="99" t="s">
        <v>3</v>
      </c>
      <c r="C718" s="100" t="s">
        <v>104</v>
      </c>
      <c r="D718" s="99" t="s">
        <v>105</v>
      </c>
      <c r="E718" s="101" t="s">
        <v>106</v>
      </c>
    </row>
    <row r="719" spans="1:5" ht="12.75">
      <c r="A719" s="102" t="s">
        <v>107</v>
      </c>
      <c r="B719" s="363"/>
      <c r="C719" s="371"/>
      <c r="D719" s="371"/>
      <c r="E719" s="372"/>
    </row>
    <row r="720" spans="1:5" ht="13.5" thickBot="1">
      <c r="A720" s="106" t="s">
        <v>108</v>
      </c>
      <c r="B720" s="107" t="s">
        <v>109</v>
      </c>
      <c r="C720" s="114" t="s">
        <v>153</v>
      </c>
      <c r="D720" s="194" t="s">
        <v>153</v>
      </c>
      <c r="E720" s="159" t="s">
        <v>153</v>
      </c>
    </row>
    <row r="721" spans="1:5" ht="13.5" thickBot="1">
      <c r="A721" s="127" t="s">
        <v>145</v>
      </c>
      <c r="B721" s="113"/>
      <c r="C721" s="380" t="s">
        <v>153</v>
      </c>
      <c r="D721" s="380" t="s">
        <v>153</v>
      </c>
      <c r="E721" s="381" t="s">
        <v>153</v>
      </c>
    </row>
    <row r="722" spans="1:5" ht="13.5" thickTop="1">
      <c r="A722" s="134" t="s">
        <v>146</v>
      </c>
      <c r="B722" s="65"/>
      <c r="C722" s="373"/>
      <c r="D722" s="353"/>
      <c r="E722" s="354"/>
    </row>
    <row r="723" spans="1:5" ht="12.75">
      <c r="A723" s="138" t="s">
        <v>299</v>
      </c>
      <c r="B723" s="113" t="s">
        <v>279</v>
      </c>
      <c r="C723" s="114">
        <v>15300</v>
      </c>
      <c r="D723" s="109">
        <v>50000</v>
      </c>
      <c r="E723" s="110">
        <v>50000</v>
      </c>
    </row>
    <row r="724" spans="1:5" ht="12.75">
      <c r="A724" s="106" t="s">
        <v>249</v>
      </c>
      <c r="B724" s="107" t="s">
        <v>250</v>
      </c>
      <c r="C724" s="112">
        <v>3144</v>
      </c>
      <c r="D724" s="114">
        <v>100000</v>
      </c>
      <c r="E724" s="115">
        <v>100000</v>
      </c>
    </row>
    <row r="725" spans="1:5" ht="12.75">
      <c r="A725" s="106" t="s">
        <v>280</v>
      </c>
      <c r="B725" s="107" t="s">
        <v>252</v>
      </c>
      <c r="C725" s="114">
        <v>150740.98</v>
      </c>
      <c r="D725" s="114">
        <v>150000</v>
      </c>
      <c r="E725" s="115">
        <v>150000</v>
      </c>
    </row>
    <row r="726" spans="1:5" ht="12.75">
      <c r="A726" s="106" t="s">
        <v>162</v>
      </c>
      <c r="B726" s="107" t="s">
        <v>300</v>
      </c>
      <c r="C726" s="114" t="s">
        <v>153</v>
      </c>
      <c r="D726" s="109">
        <v>70000</v>
      </c>
      <c r="E726" s="110">
        <v>70000</v>
      </c>
    </row>
    <row r="727" spans="1:5" ht="13.5" thickBot="1">
      <c r="A727" s="106" t="s">
        <v>164</v>
      </c>
      <c r="B727" s="113" t="s">
        <v>254</v>
      </c>
      <c r="C727" s="158">
        <v>920114.51</v>
      </c>
      <c r="D727" s="114">
        <v>1212075</v>
      </c>
      <c r="E727" s="115">
        <v>1212075</v>
      </c>
    </row>
    <row r="728" spans="1:5" ht="13.5" thickBot="1">
      <c r="A728" s="127" t="s">
        <v>166</v>
      </c>
      <c r="B728" s="302"/>
      <c r="C728" s="166">
        <f>SUM(C723:C727)</f>
        <v>1089299.49</v>
      </c>
      <c r="D728" s="140">
        <f>SUM(D723:D727)</f>
        <v>1582075</v>
      </c>
      <c r="E728" s="142">
        <f>SUM(E723:E727)</f>
        <v>1582075</v>
      </c>
    </row>
    <row r="729" spans="1:5" ht="13.5" thickTop="1">
      <c r="A729" s="134" t="s">
        <v>167</v>
      </c>
      <c r="B729" s="287"/>
      <c r="C729" s="114"/>
      <c r="D729" s="114"/>
      <c r="E729" s="115"/>
    </row>
    <row r="730" spans="1:5" ht="13.5" thickBot="1">
      <c r="A730" s="106" t="s">
        <v>301</v>
      </c>
      <c r="B730" s="366" t="s">
        <v>302</v>
      </c>
      <c r="C730" s="114" t="s">
        <v>153</v>
      </c>
      <c r="D730" s="382" t="s">
        <v>124</v>
      </c>
      <c r="E730" s="282" t="s">
        <v>124</v>
      </c>
    </row>
    <row r="731" spans="1:5" ht="13.5" thickBot="1">
      <c r="A731" s="127" t="s">
        <v>170</v>
      </c>
      <c r="B731" s="287"/>
      <c r="C731" s="187" t="s">
        <v>153</v>
      </c>
      <c r="D731" s="383" t="s">
        <v>124</v>
      </c>
      <c r="E731" s="384" t="s">
        <v>124</v>
      </c>
    </row>
    <row r="732" spans="1:5" ht="13.5" thickTop="1">
      <c r="A732" s="127"/>
      <c r="B732" s="287"/>
      <c r="C732" s="114"/>
      <c r="D732" s="114"/>
      <c r="E732" s="115"/>
    </row>
    <row r="733" spans="1:5" ht="13.5" thickBot="1">
      <c r="A733" s="167" t="s">
        <v>198</v>
      </c>
      <c r="B733" s="208"/>
      <c r="C733" s="166">
        <v>1089299.49</v>
      </c>
      <c r="D733" s="166">
        <v>1582075</v>
      </c>
      <c r="E733" s="130">
        <v>1582075</v>
      </c>
    </row>
    <row r="734" spans="1:5" ht="12.75">
      <c r="A734" s="65"/>
      <c r="B734" s="222"/>
      <c r="C734" s="69"/>
      <c r="D734" s="69"/>
      <c r="E734" s="69"/>
    </row>
    <row r="735" spans="1:5" ht="15.75">
      <c r="A735" s="65"/>
      <c r="B735" s="87">
        <v>11</v>
      </c>
      <c r="C735" s="69"/>
      <c r="D735" s="69"/>
      <c r="E735" s="69"/>
    </row>
    <row r="736" spans="1:5" ht="12.75">
      <c r="A736" s="65"/>
      <c r="B736" s="222"/>
      <c r="C736" s="69"/>
      <c r="D736" s="69"/>
      <c r="E736" s="69"/>
    </row>
    <row r="737" spans="1:5" ht="12.75">
      <c r="A737" s="65"/>
      <c r="B737" s="222"/>
      <c r="C737" s="69"/>
      <c r="D737" s="69"/>
      <c r="E737" s="69"/>
    </row>
    <row r="738" spans="1:5" ht="12.75">
      <c r="A738" s="65"/>
      <c r="B738" s="222"/>
      <c r="C738" s="69"/>
      <c r="D738" s="69"/>
      <c r="E738" s="69"/>
    </row>
    <row r="739" spans="1:5" ht="12.75">
      <c r="A739" s="65"/>
      <c r="B739" s="222"/>
      <c r="C739" s="69"/>
      <c r="D739" s="69"/>
      <c r="E739" s="69"/>
    </row>
    <row r="740" spans="1:5" ht="12.75">
      <c r="A740" s="65"/>
      <c r="B740" s="222"/>
      <c r="C740" s="69"/>
      <c r="D740" s="69"/>
      <c r="E740" s="69"/>
    </row>
    <row r="741" spans="1:5" ht="12.75">
      <c r="A741" s="65"/>
      <c r="B741" s="222"/>
      <c r="C741" s="69"/>
      <c r="D741" s="69"/>
      <c r="E741" s="69"/>
    </row>
    <row r="742" spans="1:5" ht="12.75">
      <c r="A742" s="65"/>
      <c r="B742" s="222"/>
      <c r="C742" s="69"/>
      <c r="D742" s="69"/>
      <c r="E742" s="69"/>
    </row>
    <row r="743" spans="1:5" ht="15">
      <c r="A743" s="1" t="s">
        <v>303</v>
      </c>
      <c r="B743" s="89"/>
      <c r="C743" s="89"/>
      <c r="D743" s="151"/>
      <c r="E743" s="151"/>
    </row>
    <row r="744" spans="1:5" ht="15.75" thickBot="1">
      <c r="A744" s="1" t="s">
        <v>200</v>
      </c>
      <c r="B744" s="88"/>
      <c r="C744" s="89"/>
      <c r="D744" s="89"/>
      <c r="E744" s="88"/>
    </row>
    <row r="745" spans="1:5" ht="12.75">
      <c r="A745" s="90"/>
      <c r="B745" s="91"/>
      <c r="C745" s="91" t="s">
        <v>90</v>
      </c>
      <c r="D745" s="92" t="s">
        <v>100</v>
      </c>
      <c r="E745" s="93" t="s">
        <v>101</v>
      </c>
    </row>
    <row r="746" spans="1:5" ht="12.75">
      <c r="A746" s="94"/>
      <c r="B746" s="95"/>
      <c r="C746" s="152">
        <v>2022</v>
      </c>
      <c r="D746" s="95">
        <v>2023</v>
      </c>
      <c r="E746" s="96">
        <v>2024</v>
      </c>
    </row>
    <row r="747" spans="1:5" ht="12.75">
      <c r="A747" s="97" t="s">
        <v>102</v>
      </c>
      <c r="B747" s="95" t="s">
        <v>103</v>
      </c>
      <c r="C747" s="98"/>
      <c r="D747" s="95"/>
      <c r="E747" s="153"/>
    </row>
    <row r="748" spans="1:5" ht="13.5" thickBot="1">
      <c r="A748" s="310"/>
      <c r="B748" s="99" t="s">
        <v>3</v>
      </c>
      <c r="C748" s="100" t="s">
        <v>104</v>
      </c>
      <c r="D748" s="99" t="s">
        <v>105</v>
      </c>
      <c r="E748" s="101" t="s">
        <v>106</v>
      </c>
    </row>
    <row r="749" spans="1:5" ht="12.75">
      <c r="A749" s="170" t="s">
        <v>107</v>
      </c>
      <c r="B749" s="156"/>
      <c r="C749" s="171"/>
      <c r="D749" s="155"/>
      <c r="E749" s="157"/>
    </row>
    <row r="750" spans="1:5" ht="12.75">
      <c r="A750" s="106" t="s">
        <v>108</v>
      </c>
      <c r="B750" s="173" t="s">
        <v>109</v>
      </c>
      <c r="C750" s="114" t="s">
        <v>153</v>
      </c>
      <c r="D750" s="323" t="s">
        <v>153</v>
      </c>
      <c r="E750" s="159" t="s">
        <v>153</v>
      </c>
    </row>
    <row r="751" spans="1:5" ht="12.75">
      <c r="A751" s="106" t="s">
        <v>304</v>
      </c>
      <c r="B751" s="273"/>
      <c r="C751" s="114"/>
      <c r="D751" s="112"/>
      <c r="E751" s="115"/>
    </row>
    <row r="752" spans="1:5" ht="12.75">
      <c r="A752" s="94" t="s">
        <v>305</v>
      </c>
      <c r="B752" s="111" t="s">
        <v>111</v>
      </c>
      <c r="C752" s="114" t="s">
        <v>153</v>
      </c>
      <c r="D752" s="112">
        <v>171100</v>
      </c>
      <c r="E752" s="115">
        <v>171100</v>
      </c>
    </row>
    <row r="753" spans="1:5" ht="13.5" thickBot="1">
      <c r="A753" s="94" t="s">
        <v>306</v>
      </c>
      <c r="B753" s="111" t="s">
        <v>121</v>
      </c>
      <c r="C753" s="158" t="s">
        <v>153</v>
      </c>
      <c r="D753" s="117">
        <v>12000</v>
      </c>
      <c r="E753" s="121">
        <v>12000</v>
      </c>
    </row>
    <row r="754" spans="1:5" ht="13.5" thickBot="1">
      <c r="A754" s="127" t="s">
        <v>145</v>
      </c>
      <c r="B754" s="302"/>
      <c r="C754" s="383" t="s">
        <v>124</v>
      </c>
      <c r="D754" s="328">
        <f>SUM(D752:D753)</f>
        <v>183100</v>
      </c>
      <c r="E754" s="142">
        <f>SUM(E752:E753)</f>
        <v>183100</v>
      </c>
    </row>
    <row r="755" spans="1:5" ht="13.5" thickTop="1">
      <c r="A755" s="134" t="s">
        <v>146</v>
      </c>
      <c r="B755" s="107"/>
      <c r="C755" s="281"/>
      <c r="D755" s="112"/>
      <c r="E755" s="115"/>
    </row>
    <row r="756" spans="1:5" ht="12.75">
      <c r="A756" s="375" t="s">
        <v>307</v>
      </c>
      <c r="B756" s="366" t="s">
        <v>284</v>
      </c>
      <c r="C756" s="114" t="s">
        <v>153</v>
      </c>
      <c r="D756" s="108">
        <v>100000</v>
      </c>
      <c r="E756" s="110">
        <v>100000</v>
      </c>
    </row>
    <row r="757" spans="1:5" ht="12.75">
      <c r="A757" s="138" t="s">
        <v>173</v>
      </c>
      <c r="B757" s="113" t="s">
        <v>152</v>
      </c>
      <c r="C757" s="114">
        <v>13430</v>
      </c>
      <c r="D757" s="117">
        <v>100000</v>
      </c>
      <c r="E757" s="121">
        <v>100000</v>
      </c>
    </row>
    <row r="758" spans="1:5" ht="12.75">
      <c r="A758" s="138" t="s">
        <v>308</v>
      </c>
      <c r="B758" s="107" t="s">
        <v>288</v>
      </c>
      <c r="C758" s="120">
        <v>19000</v>
      </c>
      <c r="D758" s="117">
        <v>100000</v>
      </c>
      <c r="E758" s="121">
        <v>100000</v>
      </c>
    </row>
    <row r="759" spans="1:5" ht="13.5" thickBot="1">
      <c r="A759" s="106" t="s">
        <v>164</v>
      </c>
      <c r="B759" s="113" t="s">
        <v>165</v>
      </c>
      <c r="C759" s="158">
        <v>77682</v>
      </c>
      <c r="D759" s="112">
        <v>100000</v>
      </c>
      <c r="E759" s="115">
        <v>100000</v>
      </c>
    </row>
    <row r="760" spans="1:5" ht="13.5" thickBot="1">
      <c r="A760" s="127" t="s">
        <v>166</v>
      </c>
      <c r="B760" s="113"/>
      <c r="C760" s="166">
        <f>SUM(C756:C759)</f>
        <v>110112</v>
      </c>
      <c r="D760" s="140">
        <f>SUM(D756:D759)</f>
        <v>400000</v>
      </c>
      <c r="E760" s="142">
        <f>SUM(E756:E759)</f>
        <v>400000</v>
      </c>
    </row>
    <row r="761" spans="1:5" ht="13.5" thickTop="1">
      <c r="A761" s="134" t="s">
        <v>167</v>
      </c>
      <c r="B761" s="107"/>
      <c r="C761" s="114" t="s">
        <v>309</v>
      </c>
      <c r="D761" s="112"/>
      <c r="E761" s="115"/>
    </row>
    <row r="762" spans="1:5" ht="13.5" thickBot="1">
      <c r="A762" s="106" t="s">
        <v>297</v>
      </c>
      <c r="B762" s="366" t="s">
        <v>208</v>
      </c>
      <c r="C762" s="114" t="s">
        <v>153</v>
      </c>
      <c r="D762" s="112" t="s">
        <v>153</v>
      </c>
      <c r="E762" s="115" t="s">
        <v>153</v>
      </c>
    </row>
    <row r="763" spans="1:5" ht="13.5" thickBot="1">
      <c r="A763" s="127" t="s">
        <v>170</v>
      </c>
      <c r="B763" s="107"/>
      <c r="C763" s="380" t="s">
        <v>153</v>
      </c>
      <c r="D763" s="380" t="s">
        <v>153</v>
      </c>
      <c r="E763" s="385" t="s">
        <v>153</v>
      </c>
    </row>
    <row r="764" spans="1:5" ht="14.25" thickBot="1" thickTop="1">
      <c r="A764" s="167" t="s">
        <v>198</v>
      </c>
      <c r="B764" s="208"/>
      <c r="C764" s="148">
        <v>110112</v>
      </c>
      <c r="D764" s="209">
        <f>D754+D760</f>
        <v>583100</v>
      </c>
      <c r="E764" s="210">
        <f>E754+E760</f>
        <v>583100</v>
      </c>
    </row>
    <row r="765" spans="1:5" ht="14.25">
      <c r="A765" s="1" t="s">
        <v>97</v>
      </c>
      <c r="B765" s="88"/>
      <c r="C765" s="4"/>
      <c r="D765" s="88"/>
      <c r="E765" s="88"/>
    </row>
    <row r="766" spans="1:5" ht="14.25">
      <c r="A766" s="1" t="s">
        <v>310</v>
      </c>
      <c r="B766" s="88"/>
      <c r="C766" s="4"/>
      <c r="D766" s="88"/>
      <c r="E766" s="88"/>
    </row>
    <row r="767" spans="1:5" ht="14.25">
      <c r="A767" s="1" t="s">
        <v>311</v>
      </c>
      <c r="B767" s="88"/>
      <c r="C767" s="4"/>
      <c r="D767" s="88"/>
      <c r="E767" s="88"/>
    </row>
    <row r="768" spans="1:5" ht="15.75" thickBot="1">
      <c r="A768" s="1" t="s">
        <v>200</v>
      </c>
      <c r="B768" s="88"/>
      <c r="C768" s="89"/>
      <c r="D768" s="89"/>
      <c r="E768" s="88"/>
    </row>
    <row r="769" spans="1:5" ht="12.75">
      <c r="A769" s="90"/>
      <c r="B769" s="91"/>
      <c r="C769" s="91" t="s">
        <v>90</v>
      </c>
      <c r="D769" s="92" t="s">
        <v>100</v>
      </c>
      <c r="E769" s="93" t="s">
        <v>101</v>
      </c>
    </row>
    <row r="770" spans="1:5" ht="12.75">
      <c r="A770" s="94"/>
      <c r="B770" s="95"/>
      <c r="C770" s="95">
        <v>2022</v>
      </c>
      <c r="D770" s="95">
        <v>2023</v>
      </c>
      <c r="E770" s="96">
        <v>2024</v>
      </c>
    </row>
    <row r="771" spans="1:5" ht="12.75">
      <c r="A771" s="97" t="s">
        <v>102</v>
      </c>
      <c r="B771" s="95" t="s">
        <v>103</v>
      </c>
      <c r="C771" s="98"/>
      <c r="D771" s="95"/>
      <c r="E771" s="153"/>
    </row>
    <row r="772" spans="1:5" ht="13.5" thickBot="1">
      <c r="A772" s="310"/>
      <c r="B772" s="99" t="s">
        <v>3</v>
      </c>
      <c r="C772" s="100" t="s">
        <v>104</v>
      </c>
      <c r="D772" s="99" t="s">
        <v>105</v>
      </c>
      <c r="E772" s="101" t="s">
        <v>106</v>
      </c>
    </row>
    <row r="773" spans="1:5" ht="12.75">
      <c r="A773" s="170" t="s">
        <v>107</v>
      </c>
      <c r="B773" s="156"/>
      <c r="C773" s="156"/>
      <c r="D773" s="171"/>
      <c r="E773" s="192"/>
    </row>
    <row r="774" spans="1:5" ht="12.75">
      <c r="A774" s="94" t="s">
        <v>108</v>
      </c>
      <c r="B774" s="173" t="s">
        <v>109</v>
      </c>
      <c r="C774" s="109">
        <v>1145293.9</v>
      </c>
      <c r="D774" s="108">
        <v>1224672</v>
      </c>
      <c r="E774" s="110">
        <v>1228272</v>
      </c>
    </row>
    <row r="775" spans="1:5" ht="12.75">
      <c r="A775" s="94" t="s">
        <v>312</v>
      </c>
      <c r="B775" s="111" t="s">
        <v>111</v>
      </c>
      <c r="C775" s="118" t="s">
        <v>124</v>
      </c>
      <c r="D775" s="117">
        <v>158400</v>
      </c>
      <c r="E775" s="121">
        <v>122400</v>
      </c>
    </row>
    <row r="776" spans="1:5" ht="12.75">
      <c r="A776" s="94" t="s">
        <v>112</v>
      </c>
      <c r="B776" s="111" t="s">
        <v>113</v>
      </c>
      <c r="C776" s="114">
        <v>112000</v>
      </c>
      <c r="D776" s="112">
        <v>168000</v>
      </c>
      <c r="E776" s="115">
        <v>168000</v>
      </c>
    </row>
    <row r="777" spans="1:6" ht="12.75">
      <c r="A777" s="94" t="s">
        <v>313</v>
      </c>
      <c r="B777" s="111" t="s">
        <v>115</v>
      </c>
      <c r="C777" s="118" t="s">
        <v>124</v>
      </c>
      <c r="D777" s="112" t="s">
        <v>153</v>
      </c>
      <c r="E777" s="115" t="s">
        <v>153</v>
      </c>
      <c r="F777" t="s">
        <v>309</v>
      </c>
    </row>
    <row r="778" spans="1:6" ht="12.75">
      <c r="A778" s="94" t="s">
        <v>256</v>
      </c>
      <c r="B778" s="111" t="s">
        <v>117</v>
      </c>
      <c r="C778" s="118" t="s">
        <v>124</v>
      </c>
      <c r="D778" s="114" t="s">
        <v>153</v>
      </c>
      <c r="E778" s="115" t="s">
        <v>153</v>
      </c>
      <c r="F778" s="43"/>
    </row>
    <row r="779" spans="1:5" ht="12.75">
      <c r="A779" s="94" t="s">
        <v>118</v>
      </c>
      <c r="B779" s="273" t="s">
        <v>119</v>
      </c>
      <c r="C779" s="120">
        <v>30000</v>
      </c>
      <c r="D779" s="120">
        <v>30000</v>
      </c>
      <c r="E779" s="121">
        <v>30000</v>
      </c>
    </row>
    <row r="780" spans="1:5" ht="12.75">
      <c r="A780" s="94" t="s">
        <v>120</v>
      </c>
      <c r="B780" s="273" t="s">
        <v>121</v>
      </c>
      <c r="C780" s="118" t="s">
        <v>124</v>
      </c>
      <c r="D780" s="117">
        <v>12000</v>
      </c>
      <c r="E780" s="121">
        <v>12000</v>
      </c>
    </row>
    <row r="781" spans="1:5" ht="12.75">
      <c r="A781" s="94" t="s">
        <v>122</v>
      </c>
      <c r="B781" s="111" t="s">
        <v>123</v>
      </c>
      <c r="C781" s="118" t="s">
        <v>124</v>
      </c>
      <c r="D781" s="117">
        <v>1409</v>
      </c>
      <c r="E781" s="121">
        <v>1409</v>
      </c>
    </row>
    <row r="782" spans="1:5" ht="12.75">
      <c r="A782" s="106" t="s">
        <v>125</v>
      </c>
      <c r="B782" s="113" t="s">
        <v>126</v>
      </c>
      <c r="C782" s="117">
        <v>25000</v>
      </c>
      <c r="D782" s="117">
        <v>35000</v>
      </c>
      <c r="E782" s="121">
        <v>30000</v>
      </c>
    </row>
    <row r="783" spans="1:5" ht="12.75">
      <c r="A783" s="116" t="s">
        <v>131</v>
      </c>
      <c r="B783" s="113" t="s">
        <v>132</v>
      </c>
      <c r="C783" s="117">
        <v>98377</v>
      </c>
      <c r="D783" s="117">
        <v>116056</v>
      </c>
      <c r="E783" s="121">
        <v>112556</v>
      </c>
    </row>
    <row r="784" spans="1:5" ht="12.75">
      <c r="A784" s="116" t="s">
        <v>133</v>
      </c>
      <c r="B784" s="113" t="s">
        <v>134</v>
      </c>
      <c r="C784" s="117">
        <v>25000</v>
      </c>
      <c r="D784" s="117">
        <v>35000</v>
      </c>
      <c r="E784" s="121">
        <v>30000</v>
      </c>
    </row>
    <row r="785" spans="1:5" ht="12.75">
      <c r="A785" s="116" t="s">
        <v>135</v>
      </c>
      <c r="B785" s="113" t="s">
        <v>136</v>
      </c>
      <c r="C785" s="117">
        <v>98771</v>
      </c>
      <c r="D785" s="117">
        <v>116056</v>
      </c>
      <c r="E785" s="121">
        <v>112556</v>
      </c>
    </row>
    <row r="786" spans="1:5" ht="12.75">
      <c r="A786" s="94" t="s">
        <v>220</v>
      </c>
      <c r="B786" s="273" t="s">
        <v>138</v>
      </c>
      <c r="C786" s="114">
        <v>137435.26</v>
      </c>
      <c r="D786" s="108">
        <v>146961</v>
      </c>
      <c r="E786" s="110">
        <v>147393</v>
      </c>
    </row>
    <row r="787" spans="1:5" ht="12.75">
      <c r="A787" s="94" t="s">
        <v>181</v>
      </c>
      <c r="B787" s="273" t="s">
        <v>140</v>
      </c>
      <c r="C787" s="114">
        <v>5600</v>
      </c>
      <c r="D787" s="112">
        <v>24494</v>
      </c>
      <c r="E787" s="115">
        <v>24566</v>
      </c>
    </row>
    <row r="788" spans="1:5" ht="12.75">
      <c r="A788" s="94" t="s">
        <v>182</v>
      </c>
      <c r="B788" s="273" t="s">
        <v>142</v>
      </c>
      <c r="C788" s="114">
        <v>22202.42</v>
      </c>
      <c r="D788" s="108">
        <v>55111</v>
      </c>
      <c r="E788" s="110">
        <v>61414</v>
      </c>
    </row>
    <row r="789" spans="1:6" ht="13.5" thickBot="1">
      <c r="A789" s="94" t="s">
        <v>197</v>
      </c>
      <c r="B789" s="111" t="s">
        <v>144</v>
      </c>
      <c r="C789" s="158">
        <v>5579.84</v>
      </c>
      <c r="D789" s="112">
        <v>12247</v>
      </c>
      <c r="E789" s="115">
        <v>12283</v>
      </c>
      <c r="F789" s="43"/>
    </row>
    <row r="790" spans="1:6" ht="13.5" thickBot="1">
      <c r="A790" s="177" t="s">
        <v>145</v>
      </c>
      <c r="B790" s="173"/>
      <c r="C790" s="129">
        <f>SUM(C774:C789)</f>
        <v>1705259.42</v>
      </c>
      <c r="D790" s="386">
        <f>SUM(D774:D789)</f>
        <v>2135406</v>
      </c>
      <c r="E790" s="387">
        <f>SUM(E774:E789)</f>
        <v>2092849</v>
      </c>
      <c r="F790" s="43"/>
    </row>
    <row r="791" spans="1:6" ht="13.5" thickTop="1">
      <c r="A791" s="178" t="s">
        <v>146</v>
      </c>
      <c r="B791" s="173"/>
      <c r="C791" s="388"/>
      <c r="D791" s="389"/>
      <c r="E791" s="121"/>
      <c r="F791" s="43"/>
    </row>
    <row r="792" spans="1:6" ht="12.75">
      <c r="A792" s="94" t="s">
        <v>147</v>
      </c>
      <c r="B792" s="111" t="s">
        <v>148</v>
      </c>
      <c r="C792" s="114">
        <v>49000</v>
      </c>
      <c r="D792" s="108">
        <v>50000</v>
      </c>
      <c r="E792" s="110">
        <v>50000</v>
      </c>
      <c r="F792" s="43"/>
    </row>
    <row r="793" spans="1:6" ht="12.75">
      <c r="A793" s="94" t="s">
        <v>149</v>
      </c>
      <c r="B793" s="111" t="s">
        <v>150</v>
      </c>
      <c r="C793" s="114">
        <v>75974</v>
      </c>
      <c r="D793" s="112">
        <v>100000</v>
      </c>
      <c r="E793" s="115">
        <v>50000</v>
      </c>
      <c r="F793" s="43"/>
    </row>
    <row r="794" spans="1:6" s="227" customFormat="1" ht="12.75">
      <c r="A794" s="230" t="s">
        <v>173</v>
      </c>
      <c r="B794" s="31" t="s">
        <v>152</v>
      </c>
      <c r="C794" s="114" t="s">
        <v>153</v>
      </c>
      <c r="D794" s="114" t="s">
        <v>153</v>
      </c>
      <c r="E794" s="242">
        <v>50000</v>
      </c>
      <c r="F794" s="262"/>
    </row>
    <row r="795" spans="1:6" ht="12.75">
      <c r="A795" s="94" t="s">
        <v>217</v>
      </c>
      <c r="B795" s="111" t="s">
        <v>218</v>
      </c>
      <c r="C795" s="112">
        <v>81500</v>
      </c>
      <c r="D795" s="112">
        <v>100000</v>
      </c>
      <c r="E795" s="115">
        <v>80000</v>
      </c>
      <c r="F795" s="43"/>
    </row>
    <row r="796" spans="1:6" ht="12.75">
      <c r="A796" s="94" t="s">
        <v>249</v>
      </c>
      <c r="B796" s="173" t="s">
        <v>314</v>
      </c>
      <c r="C796" s="112">
        <v>9016</v>
      </c>
      <c r="D796" s="112">
        <v>50000</v>
      </c>
      <c r="E796" s="115">
        <v>30000</v>
      </c>
      <c r="F796" s="43"/>
    </row>
    <row r="797" spans="1:6" ht="12.75">
      <c r="A797" s="94" t="s">
        <v>280</v>
      </c>
      <c r="B797" s="173" t="s">
        <v>315</v>
      </c>
      <c r="C797" s="112">
        <v>5338.05</v>
      </c>
      <c r="D797" s="112">
        <v>60000</v>
      </c>
      <c r="E797" s="115">
        <v>40000</v>
      </c>
      <c r="F797" s="43"/>
    </row>
    <row r="798" spans="1:6" ht="12.75">
      <c r="A798" s="94" t="s">
        <v>175</v>
      </c>
      <c r="B798" s="111" t="s">
        <v>155</v>
      </c>
      <c r="C798" s="114" t="s">
        <v>153</v>
      </c>
      <c r="D798" s="112" t="s">
        <v>153</v>
      </c>
      <c r="E798" s="115" t="s">
        <v>153</v>
      </c>
      <c r="F798" s="43"/>
    </row>
    <row r="799" spans="1:6" ht="12.75">
      <c r="A799" s="94" t="s">
        <v>162</v>
      </c>
      <c r="B799" s="111" t="s">
        <v>243</v>
      </c>
      <c r="C799" s="321">
        <v>250</v>
      </c>
      <c r="D799" s="112">
        <v>10000</v>
      </c>
      <c r="E799" s="115">
        <v>10000</v>
      </c>
      <c r="F799" s="43"/>
    </row>
    <row r="800" spans="1:6" ht="12.75">
      <c r="A800" s="94" t="s">
        <v>185</v>
      </c>
      <c r="B800" s="111" t="s">
        <v>316</v>
      </c>
      <c r="C800" s="114" t="s">
        <v>153</v>
      </c>
      <c r="D800" s="114" t="s">
        <v>153</v>
      </c>
      <c r="E800" s="115">
        <v>850000</v>
      </c>
      <c r="F800" s="43"/>
    </row>
    <row r="801" spans="1:6" ht="13.5" thickBot="1">
      <c r="A801" s="94" t="s">
        <v>317</v>
      </c>
      <c r="B801" s="111" t="s">
        <v>165</v>
      </c>
      <c r="C801" s="120">
        <v>941186.45</v>
      </c>
      <c r="D801" s="117">
        <v>941679</v>
      </c>
      <c r="E801" s="121">
        <v>310000</v>
      </c>
      <c r="F801" s="43"/>
    </row>
    <row r="802" spans="1:6" ht="13.5" thickBot="1">
      <c r="A802" s="177" t="s">
        <v>166</v>
      </c>
      <c r="B802" s="173"/>
      <c r="C802" s="140">
        <f>SUM(C792:C801)</f>
        <v>1162264.5</v>
      </c>
      <c r="D802" s="141">
        <f>SUM(D792:D801)</f>
        <v>1311679</v>
      </c>
      <c r="E802" s="142">
        <f>SUM(E792:E801)</f>
        <v>1470000</v>
      </c>
      <c r="F802" s="43"/>
    </row>
    <row r="803" spans="1:6" ht="13.5" thickTop="1">
      <c r="A803" s="178" t="s">
        <v>167</v>
      </c>
      <c r="B803" s="173"/>
      <c r="C803" s="277"/>
      <c r="D803" s="277"/>
      <c r="E803" s="279"/>
      <c r="F803" s="43"/>
    </row>
    <row r="804" spans="1:6" ht="13.5" thickBot="1">
      <c r="A804" s="94" t="s">
        <v>301</v>
      </c>
      <c r="B804" s="390" t="s">
        <v>302</v>
      </c>
      <c r="C804" s="158" t="s">
        <v>153</v>
      </c>
      <c r="D804" s="112" t="s">
        <v>153</v>
      </c>
      <c r="E804" s="115" t="s">
        <v>153</v>
      </c>
      <c r="F804" s="43"/>
    </row>
    <row r="805" spans="1:6" ht="13.5" thickBot="1">
      <c r="A805" s="177" t="s">
        <v>170</v>
      </c>
      <c r="B805" s="173"/>
      <c r="C805" s="197" t="s">
        <v>153</v>
      </c>
      <c r="D805" s="197" t="s">
        <v>153</v>
      </c>
      <c r="E805" s="352" t="s">
        <v>153</v>
      </c>
      <c r="F805" s="43"/>
    </row>
    <row r="806" spans="1:6" ht="14.25" thickBot="1" thickTop="1">
      <c r="A806" s="188" t="s">
        <v>177</v>
      </c>
      <c r="B806" s="193"/>
      <c r="C806" s="148">
        <f>C802+C790</f>
        <v>2867523.92</v>
      </c>
      <c r="D806" s="148">
        <f>D790+D802</f>
        <v>3447085</v>
      </c>
      <c r="E806" s="166">
        <f>E790+E802</f>
        <v>3562849</v>
      </c>
      <c r="F806" s="43"/>
    </row>
    <row r="807" spans="1:6" ht="12.75">
      <c r="A807" s="65"/>
      <c r="B807" s="222"/>
      <c r="C807" s="69"/>
      <c r="D807" s="69"/>
      <c r="E807" s="69"/>
      <c r="F807" s="43"/>
    </row>
    <row r="808" spans="1:6" ht="15.75">
      <c r="A808" s="65"/>
      <c r="B808" s="87">
        <v>12</v>
      </c>
      <c r="C808" s="69"/>
      <c r="D808" s="69"/>
      <c r="E808" s="69"/>
      <c r="F808" s="43"/>
    </row>
    <row r="809" spans="1:6" ht="12.75">
      <c r="A809" s="65"/>
      <c r="B809" s="222"/>
      <c r="C809" s="69"/>
      <c r="D809" s="69"/>
      <c r="E809" s="69"/>
      <c r="F809" s="43"/>
    </row>
    <row r="810" spans="1:6" ht="12.75">
      <c r="A810" s="65"/>
      <c r="B810" s="222"/>
      <c r="C810" s="69"/>
      <c r="D810" s="69"/>
      <c r="E810" s="69"/>
      <c r="F810" s="43"/>
    </row>
    <row r="811" spans="1:6" ht="12.75">
      <c r="A811" s="65"/>
      <c r="B811" s="222"/>
      <c r="C811" s="69"/>
      <c r="D811" s="69"/>
      <c r="E811" s="69"/>
      <c r="F811" s="43"/>
    </row>
    <row r="812" spans="1:6" ht="12.75">
      <c r="A812" s="65"/>
      <c r="B812" s="222"/>
      <c r="C812" s="69"/>
      <c r="D812" s="69"/>
      <c r="E812" s="69"/>
      <c r="F812" s="43"/>
    </row>
    <row r="813" spans="1:6" ht="12.75">
      <c r="A813" s="65"/>
      <c r="B813" s="222"/>
      <c r="C813" s="69"/>
      <c r="D813" s="69"/>
      <c r="E813" s="69"/>
      <c r="F813" s="43"/>
    </row>
    <row r="814" spans="1:6" ht="12.75">
      <c r="A814" s="65"/>
      <c r="B814" s="222"/>
      <c r="C814" s="69"/>
      <c r="D814" s="69"/>
      <c r="E814" s="69"/>
      <c r="F814" s="43"/>
    </row>
    <row r="815" spans="1:6" ht="12.75">
      <c r="A815" s="65"/>
      <c r="B815" s="222"/>
      <c r="C815" s="69"/>
      <c r="D815" s="69"/>
      <c r="E815" s="69"/>
      <c r="F815" s="43"/>
    </row>
    <row r="816" spans="1:6" ht="15">
      <c r="A816" s="1" t="s">
        <v>318</v>
      </c>
      <c r="B816" s="89"/>
      <c r="C816" s="88"/>
      <c r="D816" s="151"/>
      <c r="E816" s="151"/>
      <c r="F816" s="43"/>
    </row>
    <row r="817" spans="1:6" ht="15.75" thickBot="1">
      <c r="A817" s="1" t="s">
        <v>99</v>
      </c>
      <c r="B817" s="88"/>
      <c r="C817" s="89"/>
      <c r="D817" s="89"/>
      <c r="E817" s="88"/>
      <c r="F817" s="43"/>
    </row>
    <row r="818" spans="1:6" ht="12.75">
      <c r="A818" s="90"/>
      <c r="B818" s="91"/>
      <c r="C818" s="91" t="s">
        <v>90</v>
      </c>
      <c r="D818" s="92" t="s">
        <v>100</v>
      </c>
      <c r="E818" s="93" t="s">
        <v>101</v>
      </c>
      <c r="F818" s="43"/>
    </row>
    <row r="819" spans="1:6" ht="12.75">
      <c r="A819" s="94"/>
      <c r="B819" s="95"/>
      <c r="C819" s="95">
        <v>2022</v>
      </c>
      <c r="D819" s="95">
        <v>2023</v>
      </c>
      <c r="E819" s="96">
        <v>2024</v>
      </c>
      <c r="F819" s="191"/>
    </row>
    <row r="820" spans="1:5" ht="12.75">
      <c r="A820" s="97" t="s">
        <v>102</v>
      </c>
      <c r="B820" s="95" t="s">
        <v>103</v>
      </c>
      <c r="C820" s="98" t="s">
        <v>201</v>
      </c>
      <c r="D820" s="95" t="s">
        <v>202</v>
      </c>
      <c r="E820" s="153" t="s">
        <v>201</v>
      </c>
    </row>
    <row r="821" spans="1:5" ht="13.5" thickBot="1">
      <c r="A821" s="310"/>
      <c r="B821" s="99" t="s">
        <v>3</v>
      </c>
      <c r="C821" s="100" t="s">
        <v>104</v>
      </c>
      <c r="D821" s="99" t="s">
        <v>105</v>
      </c>
      <c r="E821" s="101" t="s">
        <v>106</v>
      </c>
    </row>
    <row r="822" spans="1:5" ht="12.75">
      <c r="A822" s="170" t="s">
        <v>107</v>
      </c>
      <c r="B822" s="156"/>
      <c r="C822" s="156"/>
      <c r="D822" s="156"/>
      <c r="E822" s="157"/>
    </row>
    <row r="823" spans="1:5" ht="12.75">
      <c r="A823" s="106" t="s">
        <v>108</v>
      </c>
      <c r="B823" s="173" t="s">
        <v>109</v>
      </c>
      <c r="C823" s="391" t="s">
        <v>153</v>
      </c>
      <c r="D823" s="114" t="s">
        <v>153</v>
      </c>
      <c r="E823" s="115" t="s">
        <v>153</v>
      </c>
    </row>
    <row r="824" spans="1:5" ht="12.75">
      <c r="A824" s="106" t="s">
        <v>319</v>
      </c>
      <c r="B824" s="111" t="s">
        <v>111</v>
      </c>
      <c r="C824" s="114">
        <v>90425</v>
      </c>
      <c r="D824" s="109">
        <v>217800</v>
      </c>
      <c r="E824" s="110">
        <v>217800</v>
      </c>
    </row>
    <row r="825" spans="1:5" ht="12.75">
      <c r="A825" s="94" t="s">
        <v>320</v>
      </c>
      <c r="B825" s="111" t="s">
        <v>121</v>
      </c>
      <c r="C825" s="114" t="s">
        <v>153</v>
      </c>
      <c r="D825" s="114">
        <v>18000</v>
      </c>
      <c r="E825" s="110">
        <v>12000</v>
      </c>
    </row>
    <row r="826" spans="1:5" ht="12.75">
      <c r="A826" s="138" t="s">
        <v>321</v>
      </c>
      <c r="B826" s="113" t="s">
        <v>226</v>
      </c>
      <c r="C826" s="114" t="s">
        <v>153</v>
      </c>
      <c r="D826" s="114" t="s">
        <v>153</v>
      </c>
      <c r="E826" s="110">
        <v>10000</v>
      </c>
    </row>
    <row r="827" spans="1:5" ht="12.75">
      <c r="A827" s="116" t="s">
        <v>322</v>
      </c>
      <c r="B827" s="113" t="s">
        <v>228</v>
      </c>
      <c r="C827" s="114" t="s">
        <v>153</v>
      </c>
      <c r="D827" s="114" t="s">
        <v>153</v>
      </c>
      <c r="E827" s="110">
        <v>14960</v>
      </c>
    </row>
    <row r="828" spans="1:5" ht="12.75">
      <c r="A828" s="116" t="s">
        <v>323</v>
      </c>
      <c r="B828" s="113" t="s">
        <v>134</v>
      </c>
      <c r="C828" s="114" t="s">
        <v>153</v>
      </c>
      <c r="D828" s="114" t="s">
        <v>153</v>
      </c>
      <c r="E828" s="110">
        <v>10000</v>
      </c>
    </row>
    <row r="829" spans="1:5" ht="12.75">
      <c r="A829" s="116" t="s">
        <v>135</v>
      </c>
      <c r="B829" s="113" t="s">
        <v>231</v>
      </c>
      <c r="C829" s="114" t="s">
        <v>153</v>
      </c>
      <c r="D829" s="114" t="s">
        <v>153</v>
      </c>
      <c r="E829" s="121">
        <v>14960</v>
      </c>
    </row>
    <row r="830" spans="1:5" ht="13.5" thickBot="1">
      <c r="A830" s="392" t="s">
        <v>181</v>
      </c>
      <c r="B830" s="113" t="s">
        <v>231</v>
      </c>
      <c r="C830" s="114" t="s">
        <v>153</v>
      </c>
      <c r="D830" s="158" t="s">
        <v>153</v>
      </c>
      <c r="E830" s="121">
        <v>2400</v>
      </c>
    </row>
    <row r="831" spans="1:5" ht="13.5" thickBot="1">
      <c r="A831" s="177" t="s">
        <v>145</v>
      </c>
      <c r="B831" s="351"/>
      <c r="C831" s="140">
        <f>SUM(C824:C829)</f>
        <v>90425</v>
      </c>
      <c r="D831" s="166">
        <f>SUM(D824:D829)</f>
        <v>235800</v>
      </c>
      <c r="E831" s="329">
        <f>SUM(E824:E830)</f>
        <v>282120</v>
      </c>
    </row>
    <row r="832" spans="1:5" ht="13.5" thickTop="1">
      <c r="A832" s="178" t="s">
        <v>146</v>
      </c>
      <c r="B832" s="173"/>
      <c r="C832" s="393"/>
      <c r="D832" s="179"/>
      <c r="E832" s="110"/>
    </row>
    <row r="833" spans="1:5" ht="12.75">
      <c r="A833" s="333" t="s">
        <v>173</v>
      </c>
      <c r="B833" s="111" t="s">
        <v>279</v>
      </c>
      <c r="C833" s="114">
        <v>12241</v>
      </c>
      <c r="D833" s="108">
        <v>150000</v>
      </c>
      <c r="E833" s="110">
        <v>150000</v>
      </c>
    </row>
    <row r="834" spans="1:5" ht="12.75">
      <c r="A834" s="94" t="s">
        <v>162</v>
      </c>
      <c r="B834" s="111" t="s">
        <v>253</v>
      </c>
      <c r="C834" s="114" t="s">
        <v>153</v>
      </c>
      <c r="D834" s="108">
        <v>150000</v>
      </c>
      <c r="E834" s="110">
        <v>150000</v>
      </c>
    </row>
    <row r="835" spans="1:6" ht="13.5" thickBot="1">
      <c r="A835" s="94" t="s">
        <v>317</v>
      </c>
      <c r="B835" s="111" t="s">
        <v>165</v>
      </c>
      <c r="C835" s="394">
        <v>119870.04</v>
      </c>
      <c r="D835" s="304">
        <v>814786</v>
      </c>
      <c r="E835" s="395">
        <v>530031</v>
      </c>
      <c r="F835" s="69"/>
    </row>
    <row r="836" spans="1:6" ht="13.5" thickBot="1">
      <c r="A836" s="177" t="s">
        <v>166</v>
      </c>
      <c r="B836" s="111"/>
      <c r="C836" s="140">
        <f>SUM(C833:C835)</f>
        <v>132111.03999999998</v>
      </c>
      <c r="D836" s="129">
        <f>SUM(D833:D835)</f>
        <v>1114786</v>
      </c>
      <c r="E836" s="130">
        <f>SUM(E833:E835)</f>
        <v>830031</v>
      </c>
      <c r="F836" s="43"/>
    </row>
    <row r="837" spans="1:6" ht="13.5" thickTop="1">
      <c r="A837" s="178" t="s">
        <v>167</v>
      </c>
      <c r="B837" s="173"/>
      <c r="C837" s="131"/>
      <c r="D837" s="108"/>
      <c r="E837" s="110"/>
      <c r="F837" s="43"/>
    </row>
    <row r="838" spans="1:6" ht="13.5" thickBot="1">
      <c r="A838" s="94" t="s">
        <v>301</v>
      </c>
      <c r="B838" s="390" t="s">
        <v>302</v>
      </c>
      <c r="C838" s="158" t="s">
        <v>153</v>
      </c>
      <c r="D838" s="112" t="s">
        <v>153</v>
      </c>
      <c r="E838" s="115" t="s">
        <v>153</v>
      </c>
      <c r="F838" s="43"/>
    </row>
    <row r="839" spans="1:10" ht="13.5" thickBot="1">
      <c r="A839" s="177" t="s">
        <v>170</v>
      </c>
      <c r="B839" s="173"/>
      <c r="C839" s="396" t="s">
        <v>153</v>
      </c>
      <c r="D839" s="187" t="s">
        <v>153</v>
      </c>
      <c r="E839" s="161" t="s">
        <v>153</v>
      </c>
      <c r="F839" s="43"/>
      <c r="J839" t="s">
        <v>324</v>
      </c>
    </row>
    <row r="840" spans="1:6" ht="14.25" thickBot="1" thickTop="1">
      <c r="A840" s="188" t="s">
        <v>198</v>
      </c>
      <c r="B840" s="193"/>
      <c r="C840" s="148">
        <f>C836+C831</f>
        <v>222536.03999999998</v>
      </c>
      <c r="D840" s="209">
        <f>D831+D836</f>
        <v>1350586</v>
      </c>
      <c r="E840" s="210">
        <f>E836+E831</f>
        <v>1112151</v>
      </c>
      <c r="F840" s="43"/>
    </row>
    <row r="841" spans="1:6" ht="14.25">
      <c r="A841" s="1" t="s">
        <v>325</v>
      </c>
      <c r="B841" s="88"/>
      <c r="C841" s="88"/>
      <c r="D841" s="151"/>
      <c r="E841" s="151"/>
      <c r="F841" s="43"/>
    </row>
    <row r="842" spans="1:6" ht="15.75" thickBot="1">
      <c r="A842" s="1" t="s">
        <v>99</v>
      </c>
      <c r="B842" s="88"/>
      <c r="C842" s="89"/>
      <c r="D842" s="89"/>
      <c r="E842" s="88"/>
      <c r="F842" s="397"/>
    </row>
    <row r="843" spans="1:6" ht="12.75">
      <c r="A843" s="90"/>
      <c r="B843" s="91"/>
      <c r="C843" s="91" t="s">
        <v>90</v>
      </c>
      <c r="D843" s="92" t="s">
        <v>100</v>
      </c>
      <c r="E843" s="93" t="s">
        <v>101</v>
      </c>
      <c r="F843" s="191"/>
    </row>
    <row r="844" spans="1:5" ht="12.75">
      <c r="A844" s="94"/>
      <c r="B844" s="95"/>
      <c r="C844" s="95">
        <v>2022</v>
      </c>
      <c r="D844" s="128">
        <v>2023</v>
      </c>
      <c r="E844" s="96">
        <v>2024</v>
      </c>
    </row>
    <row r="845" spans="1:5" ht="13.5" thickBot="1">
      <c r="A845" s="398" t="s">
        <v>102</v>
      </c>
      <c r="B845" s="99" t="s">
        <v>326</v>
      </c>
      <c r="C845" s="100" t="s">
        <v>104</v>
      </c>
      <c r="D845" s="99" t="s">
        <v>105</v>
      </c>
      <c r="E845" s="101" t="s">
        <v>106</v>
      </c>
    </row>
    <row r="846" spans="1:5" ht="12.75">
      <c r="A846" s="178" t="s">
        <v>107</v>
      </c>
      <c r="B846" s="281"/>
      <c r="C846" s="281"/>
      <c r="D846" s="171"/>
      <c r="E846" s="192"/>
    </row>
    <row r="847" spans="1:5" ht="12.75">
      <c r="A847" s="106" t="s">
        <v>108</v>
      </c>
      <c r="B847" s="173" t="s">
        <v>109</v>
      </c>
      <c r="C847" s="109">
        <v>1131342.96</v>
      </c>
      <c r="D847" s="108">
        <v>1160352</v>
      </c>
      <c r="E847" s="110">
        <v>1173804</v>
      </c>
    </row>
    <row r="848" spans="1:5" ht="12.75">
      <c r="A848" s="138" t="s">
        <v>327</v>
      </c>
      <c r="B848" s="111" t="s">
        <v>111</v>
      </c>
      <c r="C848" s="112">
        <v>83837.5</v>
      </c>
      <c r="D848" s="112">
        <v>561000</v>
      </c>
      <c r="E848" s="115">
        <v>244800</v>
      </c>
    </row>
    <row r="849" spans="1:5" ht="12.75">
      <c r="A849" s="94" t="s">
        <v>112</v>
      </c>
      <c r="B849" s="111" t="s">
        <v>113</v>
      </c>
      <c r="C849" s="120">
        <v>48000</v>
      </c>
      <c r="D849" s="114">
        <v>168000</v>
      </c>
      <c r="E849" s="115">
        <v>48000</v>
      </c>
    </row>
    <row r="850" spans="1:5" ht="12.75">
      <c r="A850" s="94" t="s">
        <v>179</v>
      </c>
      <c r="B850" s="111" t="s">
        <v>115</v>
      </c>
      <c r="C850" s="117">
        <v>67500</v>
      </c>
      <c r="D850" s="120">
        <v>67500</v>
      </c>
      <c r="E850" s="121">
        <v>67500</v>
      </c>
    </row>
    <row r="851" spans="1:5" ht="12.75">
      <c r="A851" s="94" t="s">
        <v>116</v>
      </c>
      <c r="B851" s="111" t="s">
        <v>117</v>
      </c>
      <c r="C851" s="117">
        <v>67500</v>
      </c>
      <c r="D851" s="120">
        <v>67500</v>
      </c>
      <c r="E851" s="121">
        <v>67500</v>
      </c>
    </row>
    <row r="852" spans="1:5" ht="12.75">
      <c r="A852" s="94" t="s">
        <v>118</v>
      </c>
      <c r="B852" s="111" t="s">
        <v>119</v>
      </c>
      <c r="C852" s="114">
        <v>12000</v>
      </c>
      <c r="D852" s="117">
        <v>12000</v>
      </c>
      <c r="E852" s="121">
        <v>12000</v>
      </c>
    </row>
    <row r="853" spans="1:5" ht="12.75">
      <c r="A853" s="94" t="s">
        <v>120</v>
      </c>
      <c r="B853" s="111" t="s">
        <v>121</v>
      </c>
      <c r="C853" s="117">
        <v>6000</v>
      </c>
      <c r="D853" s="117">
        <v>30000</v>
      </c>
      <c r="E853" s="121">
        <v>12000</v>
      </c>
    </row>
    <row r="854" spans="1:7" ht="12.75">
      <c r="A854" s="106" t="s">
        <v>125</v>
      </c>
      <c r="B854" s="113" t="s">
        <v>126</v>
      </c>
      <c r="C854" s="117">
        <v>15000</v>
      </c>
      <c r="D854" s="112">
        <v>35000</v>
      </c>
      <c r="E854" s="115">
        <v>20000</v>
      </c>
      <c r="F854" s="399"/>
      <c r="G854" s="43"/>
    </row>
    <row r="855" spans="1:7" ht="12.75">
      <c r="A855" s="116" t="s">
        <v>131</v>
      </c>
      <c r="B855" s="113" t="s">
        <v>132</v>
      </c>
      <c r="C855" s="117">
        <v>100334</v>
      </c>
      <c r="D855" s="112">
        <v>129146</v>
      </c>
      <c r="E855" s="115">
        <v>118217</v>
      </c>
      <c r="F855" s="311"/>
      <c r="G855" s="43"/>
    </row>
    <row r="856" spans="1:5" ht="12.75">
      <c r="A856" s="116" t="s">
        <v>133</v>
      </c>
      <c r="B856" s="113" t="s">
        <v>134</v>
      </c>
      <c r="C856" s="117">
        <v>15000</v>
      </c>
      <c r="D856" s="112">
        <v>35000</v>
      </c>
      <c r="E856" s="115">
        <v>20000</v>
      </c>
    </row>
    <row r="857" spans="1:14" ht="12.75">
      <c r="A857" s="116" t="s">
        <v>135</v>
      </c>
      <c r="B857" s="113" t="s">
        <v>136</v>
      </c>
      <c r="C857" s="117">
        <v>100334</v>
      </c>
      <c r="D857" s="112">
        <v>129146</v>
      </c>
      <c r="E857" s="115">
        <v>118217</v>
      </c>
      <c r="N857" s="43"/>
    </row>
    <row r="858" spans="1:5" ht="12.75">
      <c r="A858" s="94" t="s">
        <v>220</v>
      </c>
      <c r="B858" s="273" t="s">
        <v>138</v>
      </c>
      <c r="C858" s="120">
        <v>135761.16</v>
      </c>
      <c r="D858" s="112">
        <v>139242</v>
      </c>
      <c r="E858" s="115">
        <v>140737</v>
      </c>
    </row>
    <row r="859" spans="1:16" ht="12.75">
      <c r="A859" s="94" t="s">
        <v>181</v>
      </c>
      <c r="B859" s="273" t="s">
        <v>140</v>
      </c>
      <c r="C859" s="120">
        <v>3600</v>
      </c>
      <c r="D859" s="112">
        <v>23208</v>
      </c>
      <c r="E859" s="115">
        <v>23476</v>
      </c>
      <c r="P859" s="43"/>
    </row>
    <row r="860" spans="1:16" ht="12.75">
      <c r="A860" s="94" t="s">
        <v>182</v>
      </c>
      <c r="B860" s="273" t="s">
        <v>142</v>
      </c>
      <c r="C860" s="120">
        <v>22045.84</v>
      </c>
      <c r="D860" s="112">
        <v>52216</v>
      </c>
      <c r="E860" s="115">
        <v>58690</v>
      </c>
      <c r="P860" s="43"/>
    </row>
    <row r="861" spans="1:5" ht="13.5" thickBot="1">
      <c r="A861" s="94" t="s">
        <v>197</v>
      </c>
      <c r="B861" s="273" t="s">
        <v>144</v>
      </c>
      <c r="C861" s="120">
        <v>2400</v>
      </c>
      <c r="D861" s="112">
        <v>11604</v>
      </c>
      <c r="E861" s="115">
        <v>11738</v>
      </c>
    </row>
    <row r="862" spans="1:5" ht="13.5" thickBot="1">
      <c r="A862" s="177" t="s">
        <v>145</v>
      </c>
      <c r="B862" s="173"/>
      <c r="C862" s="140">
        <f>SUM(C847:C861)</f>
        <v>1810655.46</v>
      </c>
      <c r="D862" s="141">
        <f>SUM(D847:D861)</f>
        <v>2620914</v>
      </c>
      <c r="E862" s="142">
        <f>SUM(E847:E861)</f>
        <v>2136679</v>
      </c>
    </row>
    <row r="863" spans="1:5" ht="13.5" thickTop="1">
      <c r="A863" s="134" t="s">
        <v>146</v>
      </c>
      <c r="B863" s="173"/>
      <c r="C863" s="388"/>
      <c r="D863" s="117"/>
      <c r="E863" s="121"/>
    </row>
    <row r="864" spans="1:5" ht="12.75">
      <c r="A864" s="94" t="s">
        <v>147</v>
      </c>
      <c r="B864" s="111" t="s">
        <v>148</v>
      </c>
      <c r="C864" s="109">
        <v>33580.25</v>
      </c>
      <c r="D864" s="108">
        <v>140000</v>
      </c>
      <c r="E864" s="110">
        <v>140000</v>
      </c>
    </row>
    <row r="865" spans="1:5" ht="12.75">
      <c r="A865" s="106" t="s">
        <v>149</v>
      </c>
      <c r="B865" s="111" t="s">
        <v>150</v>
      </c>
      <c r="C865" s="112">
        <v>238515.45</v>
      </c>
      <c r="D865" s="112">
        <v>550000</v>
      </c>
      <c r="E865" s="115">
        <v>100000</v>
      </c>
    </row>
    <row r="866" spans="1:17" ht="12.75">
      <c r="A866" s="94" t="s">
        <v>328</v>
      </c>
      <c r="B866" s="111" t="s">
        <v>218</v>
      </c>
      <c r="C866" s="114">
        <v>64000</v>
      </c>
      <c r="D866" s="112">
        <v>80000</v>
      </c>
      <c r="E866" s="115">
        <v>80000</v>
      </c>
      <c r="Q866" s="400"/>
    </row>
    <row r="867" spans="1:6" ht="12.75">
      <c r="A867" s="375" t="s">
        <v>329</v>
      </c>
      <c r="B867" s="390" t="s">
        <v>284</v>
      </c>
      <c r="C867" s="114">
        <v>410559.67</v>
      </c>
      <c r="D867" s="112">
        <v>100000</v>
      </c>
      <c r="E867" s="115">
        <v>500000</v>
      </c>
      <c r="F867" s="69"/>
    </row>
    <row r="868" spans="1:6" ht="12.75">
      <c r="A868" s="230" t="s">
        <v>173</v>
      </c>
      <c r="B868" s="111" t="s">
        <v>152</v>
      </c>
      <c r="C868" s="114" t="s">
        <v>153</v>
      </c>
      <c r="D868" s="114" t="s">
        <v>153</v>
      </c>
      <c r="E868" s="115">
        <v>450000</v>
      </c>
      <c r="F868" s="69"/>
    </row>
    <row r="869" spans="1:9" ht="12.75">
      <c r="A869" s="333" t="s">
        <v>330</v>
      </c>
      <c r="B869" s="111" t="s">
        <v>331</v>
      </c>
      <c r="C869" s="114">
        <v>23890.6</v>
      </c>
      <c r="D869" s="112">
        <v>100000</v>
      </c>
      <c r="E869" s="115">
        <v>100000</v>
      </c>
      <c r="F869" s="43"/>
      <c r="I869" s="43"/>
    </row>
    <row r="870" spans="1:6" ht="12.75">
      <c r="A870" s="106" t="s">
        <v>249</v>
      </c>
      <c r="B870" s="173" t="s">
        <v>314</v>
      </c>
      <c r="C870" s="114" t="s">
        <v>153</v>
      </c>
      <c r="D870" s="117">
        <v>100000</v>
      </c>
      <c r="E870" s="121">
        <v>100000</v>
      </c>
      <c r="F870" s="43"/>
    </row>
    <row r="871" spans="1:9" ht="12.75">
      <c r="A871" s="106" t="s">
        <v>280</v>
      </c>
      <c r="B871" s="173" t="s">
        <v>315</v>
      </c>
      <c r="C871" s="114">
        <v>1241140.83</v>
      </c>
      <c r="D871" s="112">
        <v>500000</v>
      </c>
      <c r="E871" s="115">
        <v>1134071</v>
      </c>
      <c r="F871" s="43"/>
      <c r="I871" s="43"/>
    </row>
    <row r="872" spans="1:9" ht="12.75">
      <c r="A872" s="94" t="s">
        <v>332</v>
      </c>
      <c r="B872" s="111" t="s">
        <v>155</v>
      </c>
      <c r="C872" s="114" t="s">
        <v>153</v>
      </c>
      <c r="D872" s="114" t="s">
        <v>153</v>
      </c>
      <c r="E872" s="115">
        <v>60000</v>
      </c>
      <c r="F872" s="43"/>
      <c r="I872" s="43"/>
    </row>
    <row r="873" spans="1:6" ht="12.75">
      <c r="A873" s="106" t="s">
        <v>333</v>
      </c>
      <c r="B873" s="173" t="s">
        <v>288</v>
      </c>
      <c r="C873" s="114">
        <v>6715</v>
      </c>
      <c r="D873" s="112">
        <v>100000</v>
      </c>
      <c r="E873" s="115">
        <v>100000</v>
      </c>
      <c r="F873" s="43"/>
    </row>
    <row r="874" spans="1:6" ht="12.75">
      <c r="A874" s="94" t="s">
        <v>162</v>
      </c>
      <c r="B874" s="111" t="s">
        <v>334</v>
      </c>
      <c r="C874" s="114">
        <v>226569</v>
      </c>
      <c r="D874" s="112">
        <v>230000</v>
      </c>
      <c r="E874" s="115">
        <v>230000</v>
      </c>
      <c r="F874" s="43"/>
    </row>
    <row r="875" spans="1:6" ht="12.75">
      <c r="A875" s="94" t="s">
        <v>185</v>
      </c>
      <c r="B875" s="173" t="s">
        <v>316</v>
      </c>
      <c r="C875" s="114" t="s">
        <v>153</v>
      </c>
      <c r="D875" s="114" t="s">
        <v>153</v>
      </c>
      <c r="E875" s="115">
        <v>100000</v>
      </c>
      <c r="F875" s="43"/>
    </row>
    <row r="876" spans="1:6" ht="12.75">
      <c r="A876" s="94" t="s">
        <v>176</v>
      </c>
      <c r="B876" s="173" t="s">
        <v>157</v>
      </c>
      <c r="C876" s="114" t="s">
        <v>153</v>
      </c>
      <c r="D876" s="114" t="s">
        <v>153</v>
      </c>
      <c r="E876" s="115">
        <v>200000</v>
      </c>
      <c r="F876" s="43"/>
    </row>
    <row r="877" spans="1:6" ht="13.5" thickBot="1">
      <c r="A877" s="106" t="s">
        <v>164</v>
      </c>
      <c r="B877" s="111" t="s">
        <v>165</v>
      </c>
      <c r="C877" s="304">
        <v>4256161.4</v>
      </c>
      <c r="D877" s="401">
        <v>2629250</v>
      </c>
      <c r="E877" s="395">
        <v>2269250</v>
      </c>
      <c r="F877" s="43"/>
    </row>
    <row r="878" spans="1:6" ht="13.5" thickBot="1">
      <c r="A878" s="127" t="s">
        <v>166</v>
      </c>
      <c r="B878" s="173"/>
      <c r="C878" s="166">
        <f>SUM(C864:C877)</f>
        <v>6501132.2</v>
      </c>
      <c r="D878" s="129">
        <f>SUM(D864:D877)</f>
        <v>4529250</v>
      </c>
      <c r="E878" s="130">
        <f>SUM(E864:E877)</f>
        <v>5563321</v>
      </c>
      <c r="F878" s="43"/>
    </row>
    <row r="879" spans="1:6" ht="13.5" thickTop="1">
      <c r="A879" s="134" t="s">
        <v>167</v>
      </c>
      <c r="B879" s="173"/>
      <c r="C879" s="108"/>
      <c r="D879" s="112"/>
      <c r="E879" s="115"/>
      <c r="F879" s="43"/>
    </row>
    <row r="880" spans="1:6" ht="13.5" thickBot="1">
      <c r="A880" s="94" t="s">
        <v>297</v>
      </c>
      <c r="B880" s="390" t="s">
        <v>208</v>
      </c>
      <c r="C880" s="114" t="s">
        <v>153</v>
      </c>
      <c r="D880" s="158" t="s">
        <v>153</v>
      </c>
      <c r="E880" s="126" t="s">
        <v>153</v>
      </c>
      <c r="F880" s="43"/>
    </row>
    <row r="881" spans="1:6" ht="13.5" thickBot="1">
      <c r="A881" s="127"/>
      <c r="B881" s="173"/>
      <c r="C881" s="380" t="s">
        <v>153</v>
      </c>
      <c r="D881" s="402" t="s">
        <v>153</v>
      </c>
      <c r="E881" s="403" t="s">
        <v>153</v>
      </c>
      <c r="F881" s="43"/>
    </row>
    <row r="882" spans="1:6" ht="14.25" thickBot="1" thickTop="1">
      <c r="A882" s="167" t="s">
        <v>198</v>
      </c>
      <c r="B882" s="193"/>
      <c r="C882" s="166">
        <f>C862+C878</f>
        <v>8311787.66</v>
      </c>
      <c r="D882" s="226">
        <f>D862+D878</f>
        <v>7150164</v>
      </c>
      <c r="E882" s="149">
        <f>E862+E878</f>
        <v>7700000</v>
      </c>
      <c r="F882" s="43"/>
    </row>
    <row r="883" spans="1:6" ht="15.75">
      <c r="A883" s="65"/>
      <c r="B883" s="87">
        <v>13</v>
      </c>
      <c r="C883" s="69"/>
      <c r="D883" s="69"/>
      <c r="E883" s="69"/>
      <c r="F883" s="43"/>
    </row>
    <row r="884" spans="1:6" ht="15.75">
      <c r="A884" s="65"/>
      <c r="B884" s="87"/>
      <c r="C884" s="69"/>
      <c r="D884" s="69"/>
      <c r="E884" s="69"/>
      <c r="F884" s="43"/>
    </row>
    <row r="885" spans="1:6" ht="12.75">
      <c r="A885" s="65"/>
      <c r="B885" s="222"/>
      <c r="C885" s="69"/>
      <c r="D885" s="69"/>
      <c r="E885" s="69"/>
      <c r="F885" s="43"/>
    </row>
    <row r="886" spans="1:6" ht="12.75">
      <c r="A886" s="65"/>
      <c r="B886" s="222"/>
      <c r="C886" s="69"/>
      <c r="D886" s="69"/>
      <c r="E886" s="69"/>
      <c r="F886" s="43"/>
    </row>
    <row r="887" spans="1:6" ht="12.75">
      <c r="A887" s="65"/>
      <c r="B887" s="222"/>
      <c r="C887" s="69"/>
      <c r="D887" s="69"/>
      <c r="E887" s="69"/>
      <c r="F887" s="43"/>
    </row>
    <row r="888" spans="1:6" ht="12.75">
      <c r="A888" s="65"/>
      <c r="B888" s="222"/>
      <c r="C888" s="69"/>
      <c r="D888" s="69"/>
      <c r="E888" s="69"/>
      <c r="F888" s="43"/>
    </row>
    <row r="890" spans="1:6" ht="12.75">
      <c r="A890" s="65"/>
      <c r="B890" s="222"/>
      <c r="C890" s="69"/>
      <c r="D890" s="69"/>
      <c r="E890" s="69"/>
      <c r="F890" s="43"/>
    </row>
    <row r="891" spans="1:6" ht="12.75">
      <c r="A891" s="65"/>
      <c r="B891" s="222"/>
      <c r="C891" s="69"/>
      <c r="D891" s="69"/>
      <c r="E891" s="69"/>
      <c r="F891" s="43"/>
    </row>
    <row r="892" spans="1:6" ht="12.75">
      <c r="A892" s="65"/>
      <c r="B892" s="222"/>
      <c r="C892" s="69"/>
      <c r="D892" s="69"/>
      <c r="E892" s="69"/>
      <c r="F892" s="43"/>
    </row>
    <row r="893" spans="1:6" ht="12.75">
      <c r="A893" s="65"/>
      <c r="B893" s="222"/>
      <c r="C893" s="69"/>
      <c r="D893" s="69"/>
      <c r="E893" s="69"/>
      <c r="F893" s="43"/>
    </row>
    <row r="894" ht="12.75">
      <c r="A894" s="69"/>
    </row>
    <row r="895" ht="12.75">
      <c r="A895" s="191"/>
    </row>
    <row r="919" spans="1:5" ht="12.75">
      <c r="A919" s="151"/>
      <c r="B919" s="151"/>
      <c r="C919" s="151"/>
      <c r="D919" s="320"/>
      <c r="E919" s="151"/>
    </row>
    <row r="920" spans="1:5" ht="12.75">
      <c r="A920" s="151"/>
      <c r="B920" s="151"/>
      <c r="C920" s="151"/>
      <c r="D920" s="320"/>
      <c r="E920" s="151"/>
    </row>
    <row r="921" spans="1:5" ht="12.75">
      <c r="A921" s="151"/>
      <c r="B921" s="151"/>
      <c r="C921" s="151"/>
      <c r="D921" s="320"/>
      <c r="E921" s="404"/>
    </row>
    <row r="922" spans="1:5" ht="12.75">
      <c r="A922" s="404"/>
      <c r="B922" s="405"/>
      <c r="C922" s="404"/>
      <c r="D922" s="404"/>
      <c r="E922" s="151"/>
    </row>
    <row r="923" spans="1:5" ht="12.75">
      <c r="A923" s="151"/>
      <c r="B923" s="406"/>
      <c r="C923" s="151"/>
      <c r="D923" s="151"/>
      <c r="E923" s="151"/>
    </row>
    <row r="924" spans="1:5" ht="12.75">
      <c r="A924" s="151"/>
      <c r="B924" s="406"/>
      <c r="C924" s="151"/>
      <c r="D924" s="151"/>
      <c r="E924" s="151"/>
    </row>
    <row r="925" spans="1:5" ht="18">
      <c r="A925" s="407"/>
      <c r="B925" s="408"/>
      <c r="C925" s="409"/>
      <c r="D925" s="330"/>
      <c r="E925" s="409"/>
    </row>
    <row r="926" spans="1:5" ht="14.25">
      <c r="A926" s="407"/>
      <c r="B926" s="43"/>
      <c r="C926" s="43"/>
      <c r="D926" s="43"/>
      <c r="E926" s="43"/>
    </row>
    <row r="927" spans="1:5" ht="12.75">
      <c r="A927" s="43"/>
      <c r="B927" s="43"/>
      <c r="C927" s="43"/>
      <c r="D927" s="43"/>
      <c r="E927" s="43"/>
    </row>
    <row r="928" spans="1:5" ht="12.75">
      <c r="A928" s="43"/>
      <c r="B928" s="43"/>
      <c r="C928" s="43"/>
      <c r="D928" s="43"/>
      <c r="E928" s="43"/>
    </row>
    <row r="929" spans="1:5" ht="12.75">
      <c r="A929" s="43"/>
      <c r="B929" s="43"/>
      <c r="C929" s="43"/>
      <c r="D929" s="43"/>
      <c r="E929" s="43"/>
    </row>
    <row r="930" spans="1:5" ht="12.75">
      <c r="A930" s="43"/>
      <c r="B930" s="43"/>
      <c r="C930" s="43"/>
      <c r="D930" s="43"/>
      <c r="E930" s="43"/>
    </row>
    <row r="931" spans="1:5" ht="12.75">
      <c r="A931" s="43"/>
      <c r="B931" s="43"/>
      <c r="C931" s="43"/>
      <c r="D931" s="43"/>
      <c r="E931" s="43"/>
    </row>
    <row r="932" spans="1:5" ht="14.25">
      <c r="A932" s="43"/>
      <c r="B932" s="410"/>
      <c r="C932" s="410"/>
      <c r="D932" s="410"/>
      <c r="E932" s="410"/>
    </row>
    <row r="933" spans="1:5" ht="14.25">
      <c r="A933" s="407"/>
      <c r="B933" s="407"/>
      <c r="C933" s="407"/>
      <c r="D933" s="407"/>
      <c r="E933" s="407"/>
    </row>
    <row r="934" spans="1:5" ht="15">
      <c r="A934" s="411"/>
      <c r="B934" s="407"/>
      <c r="C934" s="407"/>
      <c r="D934" s="407"/>
      <c r="E934" s="407"/>
    </row>
    <row r="935" spans="1:5" ht="15">
      <c r="A935" s="411"/>
      <c r="B935" s="410"/>
      <c r="C935" s="412"/>
      <c r="D935" s="413"/>
      <c r="E935" s="413"/>
    </row>
    <row r="936" spans="1:5" ht="14.25">
      <c r="A936" s="407"/>
      <c r="B936" s="409"/>
      <c r="C936" s="414"/>
      <c r="D936" s="414"/>
      <c r="E936" s="414"/>
    </row>
    <row r="937" spans="1:5" ht="14.25">
      <c r="A937" s="407"/>
      <c r="B937" s="409"/>
      <c r="C937" s="330"/>
      <c r="D937" s="330"/>
      <c r="E937" s="330"/>
    </row>
    <row r="938" spans="1:5" ht="14.25">
      <c r="A938" s="407"/>
      <c r="B938" s="409"/>
      <c r="C938" s="415"/>
      <c r="D938" s="414"/>
      <c r="E938" s="414"/>
    </row>
    <row r="939" spans="1:5" ht="14.25">
      <c r="A939" s="407"/>
      <c r="B939" s="409"/>
      <c r="C939" s="330"/>
      <c r="D939" s="330"/>
      <c r="E939" s="330"/>
    </row>
    <row r="940" spans="1:5" ht="14.25">
      <c r="A940" s="407"/>
      <c r="B940" s="409"/>
      <c r="C940" s="416"/>
      <c r="D940" s="330"/>
      <c r="E940" s="330"/>
    </row>
    <row r="941" spans="1:5" ht="14.25">
      <c r="A941" s="407"/>
      <c r="B941" s="409"/>
      <c r="C941" s="330"/>
      <c r="D941" s="330"/>
      <c r="E941" s="330"/>
    </row>
    <row r="942" spans="1:5" ht="14.25">
      <c r="A942" s="407"/>
      <c r="B942" s="409"/>
      <c r="C942" s="414"/>
      <c r="D942" s="414"/>
      <c r="E942" s="414"/>
    </row>
    <row r="943" spans="1:5" ht="14.25">
      <c r="A943" s="407"/>
      <c r="B943" s="409"/>
      <c r="C943" s="330"/>
      <c r="D943" s="330"/>
      <c r="E943" s="330"/>
    </row>
    <row r="944" spans="1:5" ht="14.25">
      <c r="A944" s="407"/>
      <c r="B944" s="409"/>
      <c r="C944" s="330"/>
      <c r="D944" s="330"/>
      <c r="E944" s="330"/>
    </row>
    <row r="945" spans="1:5" ht="14.25">
      <c r="A945" s="407"/>
      <c r="B945" s="409"/>
      <c r="C945" s="414"/>
      <c r="D945" s="414"/>
      <c r="E945" s="414"/>
    </row>
    <row r="946" spans="1:5" ht="14.25">
      <c r="A946" s="407"/>
      <c r="B946" s="409"/>
      <c r="C946" s="415"/>
      <c r="D946" s="415"/>
      <c r="E946" s="414"/>
    </row>
    <row r="947" spans="1:5" ht="15">
      <c r="A947" s="407"/>
      <c r="B947" s="410"/>
      <c r="C947" s="417"/>
      <c r="D947" s="417"/>
      <c r="E947" s="417"/>
    </row>
    <row r="948" spans="1:5" ht="15">
      <c r="A948" s="411"/>
      <c r="B948" s="410"/>
      <c r="C948" s="415"/>
      <c r="D948" s="415"/>
      <c r="E948" s="415"/>
    </row>
    <row r="949" spans="1:5" ht="15">
      <c r="A949" s="411"/>
      <c r="B949" s="409"/>
      <c r="C949" s="416"/>
      <c r="D949" s="416"/>
      <c r="E949" s="416"/>
    </row>
    <row r="950" spans="1:5" ht="14.25">
      <c r="A950" s="407"/>
      <c r="B950" s="409"/>
      <c r="C950" s="415"/>
      <c r="D950" s="415"/>
      <c r="E950" s="415"/>
    </row>
    <row r="951" spans="1:5" ht="14.25">
      <c r="A951" s="407"/>
      <c r="B951" s="409"/>
      <c r="C951" s="415"/>
      <c r="D951" s="330"/>
      <c r="E951" s="330"/>
    </row>
    <row r="952" spans="1:5" ht="14.25">
      <c r="A952" s="407"/>
      <c r="B952" s="409"/>
      <c r="C952" s="414"/>
      <c r="D952" s="414"/>
      <c r="E952" s="414"/>
    </row>
    <row r="953" spans="1:5" ht="14.25">
      <c r="A953" s="407"/>
      <c r="B953" s="409"/>
      <c r="C953" s="414"/>
      <c r="D953" s="330"/>
      <c r="E953" s="330"/>
    </row>
    <row r="954" spans="1:5" ht="14.25">
      <c r="A954" s="407"/>
      <c r="B954" s="410"/>
      <c r="C954" s="330"/>
      <c r="D954" s="330"/>
      <c r="E954" s="330"/>
    </row>
    <row r="955" spans="1:5" ht="14.25">
      <c r="A955" s="407"/>
      <c r="B955" s="410"/>
      <c r="C955" s="330"/>
      <c r="D955" s="330"/>
      <c r="E955" s="330"/>
    </row>
    <row r="956" spans="1:5" ht="14.25">
      <c r="A956" s="407"/>
      <c r="B956" s="409"/>
      <c r="C956" s="330"/>
      <c r="D956" s="330"/>
      <c r="E956" s="330"/>
    </row>
    <row r="957" spans="1:5" ht="15">
      <c r="A957" s="407"/>
      <c r="B957" s="410"/>
      <c r="C957" s="417"/>
      <c r="D957" s="417"/>
      <c r="E957" s="417"/>
    </row>
    <row r="958" spans="1:5" ht="15">
      <c r="A958" s="411"/>
      <c r="B958" s="410"/>
      <c r="C958" s="411"/>
      <c r="D958" s="411"/>
      <c r="E958" s="411"/>
    </row>
    <row r="959" spans="1:5" ht="15">
      <c r="A959" s="411"/>
      <c r="B959" s="418"/>
      <c r="C959" s="407"/>
      <c r="D959" s="407"/>
      <c r="E959" s="407"/>
    </row>
    <row r="960" spans="1:5" ht="15">
      <c r="A960" s="407"/>
      <c r="B960" s="410"/>
      <c r="C960" s="411"/>
      <c r="D960" s="411"/>
      <c r="E960" s="411"/>
    </row>
    <row r="961" spans="1:5" ht="15">
      <c r="A961" s="411"/>
      <c r="B961" s="410"/>
      <c r="C961" s="407"/>
      <c r="D961" s="407"/>
      <c r="E961" s="407"/>
    </row>
    <row r="962" spans="1:5" ht="15">
      <c r="A962" s="411"/>
      <c r="B962" s="410"/>
      <c r="C962" s="412"/>
      <c r="D962" s="412"/>
      <c r="E962" s="412"/>
    </row>
    <row r="963" spans="1:5" ht="14.25">
      <c r="A963" s="407"/>
      <c r="B963" s="409"/>
      <c r="C963" s="415"/>
      <c r="D963" s="330"/>
      <c r="E963" s="330"/>
    </row>
    <row r="964" spans="1:5" ht="14.25">
      <c r="A964" s="407"/>
      <c r="B964" s="409"/>
      <c r="C964" s="415"/>
      <c r="D964" s="415"/>
      <c r="E964" s="415"/>
    </row>
    <row r="965" spans="1:5" ht="15">
      <c r="A965" s="407"/>
      <c r="B965" s="410"/>
      <c r="C965" s="417"/>
      <c r="D965" s="417"/>
      <c r="E965" s="417"/>
    </row>
    <row r="966" spans="1:5" ht="15">
      <c r="A966" s="411"/>
      <c r="B966" s="410"/>
      <c r="C966" s="417"/>
      <c r="D966" s="417"/>
      <c r="E966" s="417"/>
    </row>
    <row r="967" spans="1:5" ht="15">
      <c r="A967" s="411"/>
      <c r="B967" s="407"/>
      <c r="C967" s="407"/>
      <c r="D967" s="407"/>
      <c r="E967" s="411"/>
    </row>
    <row r="968" spans="1:5" ht="14.25">
      <c r="A968" s="407"/>
      <c r="B968" s="410"/>
      <c r="C968" s="407"/>
      <c r="D968" s="407"/>
      <c r="E968" s="407"/>
    </row>
    <row r="969" spans="1:5" ht="15">
      <c r="A969" s="407"/>
      <c r="B969" s="419"/>
      <c r="C969" s="411"/>
      <c r="D969" s="411"/>
      <c r="E969" s="407"/>
    </row>
    <row r="970" spans="1:5" ht="15">
      <c r="A970" s="411"/>
      <c r="B970" s="410"/>
      <c r="C970" s="407"/>
      <c r="D970" s="407"/>
      <c r="E970" s="411"/>
    </row>
    <row r="971" spans="1:5" ht="14.25">
      <c r="A971" s="407"/>
      <c r="B971" s="410"/>
      <c r="C971" s="407"/>
      <c r="D971" s="407"/>
      <c r="E971" s="407"/>
    </row>
    <row r="972" spans="1:5" ht="14.25">
      <c r="A972" s="407"/>
      <c r="B972" s="410"/>
      <c r="C972" s="407"/>
      <c r="D972" s="407"/>
      <c r="E972" s="407"/>
    </row>
    <row r="973" spans="1:5" ht="15">
      <c r="A973" s="407"/>
      <c r="B973" s="419"/>
      <c r="C973" s="411"/>
      <c r="D973" s="411"/>
      <c r="E973" s="407"/>
    </row>
    <row r="974" spans="1:5" ht="18">
      <c r="A974" s="411"/>
      <c r="B974" s="420"/>
      <c r="C974" s="407"/>
      <c r="D974" s="407"/>
      <c r="E974" s="411"/>
    </row>
    <row r="975" spans="1:5" ht="20.25">
      <c r="A975" s="407"/>
      <c r="B975" s="421"/>
      <c r="C975" s="422"/>
      <c r="D975" s="422"/>
      <c r="E975" s="407"/>
    </row>
    <row r="976" spans="1:5" ht="20.25">
      <c r="A976" s="411"/>
      <c r="B976" s="421"/>
      <c r="C976" s="422"/>
      <c r="D976" s="422"/>
      <c r="E976" s="422"/>
    </row>
    <row r="977" spans="1:5" ht="20.25">
      <c r="A977" s="411"/>
      <c r="B977" s="421"/>
      <c r="C977" s="422"/>
      <c r="D977" s="422"/>
      <c r="E977" s="422"/>
    </row>
    <row r="978" spans="1:5" ht="20.25">
      <c r="A978" s="411"/>
      <c r="B978" s="421"/>
      <c r="C978" s="422"/>
      <c r="D978" s="422"/>
      <c r="E978" s="422"/>
    </row>
    <row r="979" spans="1:5" ht="15">
      <c r="A979" s="411"/>
      <c r="B979" s="43"/>
      <c r="C979" s="43"/>
      <c r="D979" s="43"/>
      <c r="E979" s="43"/>
    </row>
    <row r="980" spans="1:5" ht="12.75">
      <c r="A980" s="43"/>
      <c r="B980" s="43"/>
      <c r="C980" s="43"/>
      <c r="D980" s="43"/>
      <c r="E980" s="43"/>
    </row>
    <row r="981" spans="1:5" ht="14.25">
      <c r="A981" s="43"/>
      <c r="B981" s="407"/>
      <c r="C981" s="407"/>
      <c r="D981" s="407"/>
      <c r="E981" s="407"/>
    </row>
    <row r="982" spans="1:5" ht="14.25">
      <c r="A982" s="407"/>
      <c r="B982" s="407"/>
      <c r="C982" s="407"/>
      <c r="D982" s="407"/>
      <c r="E982" s="407"/>
    </row>
    <row r="983" spans="1:5" ht="14.25">
      <c r="A983" s="407"/>
      <c r="B983" s="407"/>
      <c r="C983" s="407"/>
      <c r="D983" s="407"/>
      <c r="E983" s="407"/>
    </row>
    <row r="984" spans="1:5" ht="15">
      <c r="A984" s="407"/>
      <c r="B984" s="411"/>
      <c r="C984" s="411"/>
      <c r="D984" s="411"/>
      <c r="E984" s="407"/>
    </row>
    <row r="985" spans="1:5" ht="15">
      <c r="A985" s="411"/>
      <c r="B985" s="407"/>
      <c r="C985" s="407"/>
      <c r="D985" s="407"/>
      <c r="E985" s="407"/>
    </row>
    <row r="986" spans="1:5" ht="14.25">
      <c r="A986" s="407"/>
      <c r="B986" s="407"/>
      <c r="C986" s="407"/>
      <c r="D986" s="407"/>
      <c r="E986" s="407"/>
    </row>
    <row r="987" spans="1:5" ht="14.25">
      <c r="A987" s="407"/>
      <c r="B987" s="407"/>
      <c r="C987" s="407"/>
      <c r="D987" s="407"/>
      <c r="E987" s="407"/>
    </row>
    <row r="988" spans="1:5" ht="14.25">
      <c r="A988" s="407"/>
      <c r="B988" s="407"/>
      <c r="C988" s="407"/>
      <c r="D988" s="407"/>
      <c r="E988" s="407"/>
    </row>
    <row r="989" spans="1:5" ht="14.25">
      <c r="A989" s="407"/>
      <c r="B989" s="410"/>
      <c r="C989" s="410"/>
      <c r="D989" s="410"/>
      <c r="E989" s="410"/>
    </row>
    <row r="990" spans="1:5" ht="14.25">
      <c r="A990" s="407"/>
      <c r="B990" s="410"/>
      <c r="C990" s="410"/>
      <c r="D990" s="410"/>
      <c r="E990" s="410"/>
    </row>
    <row r="991" spans="1:5" ht="15">
      <c r="A991" s="419"/>
      <c r="B991" s="410"/>
      <c r="C991" s="410"/>
      <c r="D991" s="410"/>
      <c r="E991" s="410"/>
    </row>
    <row r="992" spans="1:5" ht="14.25">
      <c r="A992" s="407"/>
      <c r="B992" s="410"/>
      <c r="C992" s="410"/>
      <c r="D992" s="410"/>
      <c r="E992" s="410"/>
    </row>
    <row r="993" spans="1:5" ht="14.25">
      <c r="A993" s="410"/>
      <c r="B993" s="407"/>
      <c r="C993" s="407"/>
      <c r="D993" s="407"/>
      <c r="E993" s="407"/>
    </row>
    <row r="994" spans="1:5" ht="15">
      <c r="A994" s="411"/>
      <c r="B994" s="407"/>
      <c r="C994" s="407"/>
      <c r="D994" s="407"/>
      <c r="E994" s="407"/>
    </row>
    <row r="995" spans="1:5" ht="15">
      <c r="A995" s="411"/>
      <c r="B995" s="410"/>
      <c r="C995" s="407"/>
      <c r="D995" s="407"/>
      <c r="E995" s="412"/>
    </row>
    <row r="996" spans="1:5" ht="14.25">
      <c r="A996" s="407"/>
      <c r="B996" s="409"/>
      <c r="C996" s="330"/>
      <c r="D996" s="330"/>
      <c r="E996" s="330"/>
    </row>
    <row r="997" spans="1:5" ht="14.25">
      <c r="A997" s="407"/>
      <c r="B997" s="409"/>
      <c r="C997" s="415"/>
      <c r="D997" s="415"/>
      <c r="E997" s="330"/>
    </row>
    <row r="998" spans="1:5" ht="14.25">
      <c r="A998" s="407"/>
      <c r="B998" s="409"/>
      <c r="C998" s="415"/>
      <c r="D998" s="415"/>
      <c r="E998" s="415"/>
    </row>
    <row r="999" spans="1:5" ht="14.25">
      <c r="A999" s="407"/>
      <c r="B999" s="409"/>
      <c r="C999" s="415"/>
      <c r="D999" s="415"/>
      <c r="E999" s="330"/>
    </row>
    <row r="1000" spans="1:5" ht="14.25">
      <c r="A1000" s="407"/>
      <c r="B1000" s="409"/>
      <c r="C1000" s="415"/>
      <c r="D1000" s="415"/>
      <c r="E1000" s="330"/>
    </row>
    <row r="1001" spans="1:5" ht="14.25">
      <c r="A1001" s="407"/>
      <c r="B1001" s="409"/>
      <c r="C1001" s="415"/>
      <c r="D1001" s="415"/>
      <c r="E1001" s="330"/>
    </row>
    <row r="1002" spans="1:5" ht="14.25">
      <c r="A1002" s="407"/>
      <c r="B1002" s="409"/>
      <c r="C1002" s="415"/>
      <c r="D1002" s="415"/>
      <c r="E1002" s="414"/>
    </row>
    <row r="1003" spans="1:5" ht="14.25">
      <c r="A1003" s="407"/>
      <c r="B1003" s="409"/>
      <c r="C1003" s="415"/>
      <c r="D1003" s="415"/>
      <c r="E1003" s="330"/>
    </row>
    <row r="1004" spans="1:5" ht="14.25">
      <c r="A1004" s="407"/>
      <c r="B1004" s="409"/>
      <c r="C1004" s="415"/>
      <c r="D1004" s="415"/>
      <c r="E1004" s="330"/>
    </row>
    <row r="1005" spans="1:5" ht="14.25">
      <c r="A1005" s="407"/>
      <c r="B1005" s="409"/>
      <c r="C1005" s="414"/>
      <c r="D1005" s="414"/>
      <c r="E1005" s="414"/>
    </row>
    <row r="1006" spans="1:5" ht="14.25">
      <c r="A1006" s="407"/>
      <c r="B1006" s="409"/>
      <c r="C1006" s="415"/>
      <c r="D1006" s="415"/>
      <c r="E1006" s="414"/>
    </row>
    <row r="1007" spans="1:5" ht="15">
      <c r="A1007" s="407"/>
      <c r="B1007" s="410"/>
      <c r="C1007" s="417"/>
      <c r="D1007" s="417"/>
      <c r="E1007" s="423"/>
    </row>
    <row r="1008" spans="1:5" ht="15">
      <c r="A1008" s="411"/>
      <c r="B1008" s="410"/>
      <c r="C1008" s="415"/>
      <c r="D1008" s="415"/>
      <c r="E1008" s="415"/>
    </row>
    <row r="1009" spans="1:5" ht="15">
      <c r="A1009" s="411"/>
      <c r="B1009" s="409"/>
      <c r="C1009" s="416"/>
      <c r="D1009" s="416"/>
      <c r="E1009" s="412"/>
    </row>
    <row r="1010" spans="1:5" ht="14.25">
      <c r="A1010" s="407"/>
      <c r="B1010" s="409"/>
      <c r="C1010" s="415"/>
      <c r="D1010" s="330"/>
      <c r="E1010" s="330"/>
    </row>
    <row r="1011" spans="1:5" ht="14.25">
      <c r="A1011" s="407"/>
      <c r="B1011" s="409"/>
      <c r="C1011" s="414"/>
      <c r="D1011" s="414"/>
      <c r="E1011" s="414"/>
    </row>
    <row r="1012" spans="1:5" ht="14.25">
      <c r="A1012" s="407"/>
      <c r="B1012" s="409"/>
      <c r="C1012" s="330"/>
      <c r="D1012" s="330"/>
      <c r="E1012" s="330"/>
    </row>
    <row r="1013" spans="1:5" ht="14.25">
      <c r="A1013" s="407"/>
      <c r="B1013" s="410"/>
      <c r="C1013" s="330"/>
      <c r="D1013" s="330"/>
      <c r="E1013" s="330"/>
    </row>
    <row r="1014" spans="1:5" ht="14.25">
      <c r="A1014" s="407"/>
      <c r="B1014" s="410"/>
      <c r="C1014" s="415"/>
      <c r="D1014" s="415"/>
      <c r="E1014" s="414"/>
    </row>
    <row r="1015" spans="1:5" ht="14.25">
      <c r="A1015" s="407"/>
      <c r="B1015" s="409"/>
      <c r="C1015" s="330"/>
      <c r="D1015" s="330"/>
      <c r="E1015" s="330"/>
    </row>
    <row r="1016" spans="1:5" ht="14.25">
      <c r="A1016" s="407"/>
      <c r="B1016" s="410"/>
      <c r="C1016" s="415"/>
      <c r="D1016" s="415"/>
      <c r="E1016" s="330"/>
    </row>
    <row r="1017" spans="1:5" ht="14.25">
      <c r="A1017" s="407"/>
      <c r="B1017" s="409"/>
      <c r="C1017" s="415"/>
      <c r="D1017" s="415"/>
      <c r="E1017" s="330"/>
    </row>
    <row r="1018" spans="1:5" ht="14.25">
      <c r="A1018" s="407"/>
      <c r="B1018" s="424"/>
      <c r="C1018" s="415"/>
      <c r="D1018" s="415"/>
      <c r="E1018" s="330"/>
    </row>
    <row r="1019" spans="1:5" ht="15">
      <c r="A1019" s="425"/>
      <c r="B1019" s="410"/>
      <c r="C1019" s="417"/>
      <c r="D1019" s="417"/>
      <c r="E1019" s="426"/>
    </row>
    <row r="1020" spans="1:5" ht="15">
      <c r="A1020" s="411"/>
      <c r="B1020" s="410"/>
      <c r="C1020" s="407"/>
      <c r="D1020" s="407"/>
      <c r="E1020" s="407"/>
    </row>
    <row r="1021" spans="1:5" ht="15">
      <c r="A1021" s="411"/>
      <c r="B1021" s="409"/>
      <c r="C1021" s="407"/>
      <c r="D1021" s="412"/>
      <c r="E1021" s="412"/>
    </row>
    <row r="1022" spans="1:5" ht="15">
      <c r="A1022" s="407"/>
      <c r="B1022" s="410"/>
      <c r="C1022" s="411"/>
      <c r="D1022" s="417"/>
      <c r="E1022" s="417"/>
    </row>
    <row r="1023" spans="1:5" ht="15">
      <c r="A1023" s="411"/>
      <c r="B1023" s="410"/>
      <c r="C1023" s="407"/>
      <c r="D1023" s="407"/>
      <c r="E1023" s="407"/>
    </row>
    <row r="1024" spans="1:5" ht="15">
      <c r="A1024" s="407"/>
      <c r="B1024" s="410"/>
      <c r="C1024" s="417"/>
      <c r="D1024" s="417"/>
      <c r="E1024" s="417"/>
    </row>
    <row r="1025" spans="1:5" ht="15">
      <c r="A1025" s="411"/>
      <c r="B1025" s="413"/>
      <c r="C1025" s="409"/>
      <c r="D1025" s="330"/>
      <c r="E1025" s="409"/>
    </row>
    <row r="1026" spans="1:5" ht="14.25">
      <c r="A1026" s="407"/>
      <c r="B1026" s="407"/>
      <c r="C1026" s="407"/>
      <c r="D1026" s="407"/>
      <c r="E1026" s="407"/>
    </row>
    <row r="1027" spans="1:5" ht="14.25">
      <c r="A1027" s="407"/>
      <c r="B1027" s="410"/>
      <c r="C1027" s="407"/>
      <c r="D1027" s="407"/>
      <c r="E1027" s="407"/>
    </row>
    <row r="1028" spans="1:5" ht="15">
      <c r="A1028" s="407"/>
      <c r="B1028" s="419"/>
      <c r="C1028" s="411"/>
      <c r="D1028" s="411"/>
      <c r="E1028" s="411"/>
    </row>
    <row r="1029" spans="1:5" ht="15">
      <c r="A1029" s="411"/>
      <c r="B1029" s="410"/>
      <c r="C1029" s="407"/>
      <c r="D1029" s="407"/>
      <c r="E1029" s="407"/>
    </row>
    <row r="1030" spans="1:5" ht="14.25">
      <c r="A1030" s="407"/>
      <c r="B1030" s="410"/>
      <c r="C1030" s="407"/>
      <c r="D1030" s="407"/>
      <c r="E1030" s="407"/>
    </row>
    <row r="1031" spans="1:5" ht="14.25">
      <c r="A1031" s="407"/>
      <c r="B1031" s="410"/>
      <c r="C1031" s="407"/>
      <c r="D1031" s="407"/>
      <c r="E1031" s="407"/>
    </row>
    <row r="1032" spans="1:5" ht="15">
      <c r="A1032" s="407"/>
      <c r="B1032" s="419"/>
      <c r="C1032" s="411"/>
      <c r="D1032" s="411"/>
      <c r="E1032" s="411"/>
    </row>
    <row r="1033" spans="1:5" ht="18">
      <c r="A1033" s="411"/>
      <c r="B1033" s="420"/>
      <c r="C1033" s="407"/>
      <c r="D1033" s="407"/>
      <c r="E1033" s="407"/>
    </row>
    <row r="1034" spans="1:5" ht="14.25">
      <c r="A1034" s="407"/>
      <c r="B1034" s="413"/>
      <c r="C1034" s="409"/>
      <c r="D1034" s="330"/>
      <c r="E1034" s="409"/>
    </row>
    <row r="1035" spans="1:5" ht="14.25">
      <c r="A1035" s="407"/>
      <c r="B1035" s="413"/>
      <c r="C1035" s="409"/>
      <c r="D1035" s="330"/>
      <c r="E1035" s="409"/>
    </row>
    <row r="1036" spans="1:5" ht="20.25">
      <c r="A1036" s="407"/>
      <c r="B1036" s="421"/>
      <c r="C1036" s="409"/>
      <c r="D1036" s="330"/>
      <c r="E1036" s="409"/>
    </row>
    <row r="1037" spans="1:5" ht="18">
      <c r="A1037" s="407"/>
      <c r="B1037" s="408"/>
      <c r="C1037" s="409"/>
      <c r="D1037" s="330"/>
      <c r="E1037" s="409"/>
    </row>
    <row r="1038" spans="1:5" ht="18">
      <c r="A1038" s="407"/>
      <c r="B1038" s="408"/>
      <c r="C1038" s="409"/>
      <c r="D1038" s="330"/>
      <c r="E1038" s="409"/>
    </row>
    <row r="1039" ht="14.25">
      <c r="A1039" s="407"/>
    </row>
  </sheetData>
  <sheetProtection/>
  <mergeCells count="1">
    <mergeCell ref="G47:J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7.7109375" style="0" customWidth="1"/>
    <col min="2" max="2" width="15.57421875" style="0" customWidth="1"/>
    <col min="3" max="3" width="14.57421875" style="0" customWidth="1"/>
    <col min="4" max="4" width="14.140625" style="0" customWidth="1"/>
    <col min="5" max="5" width="15.8515625" style="0" customWidth="1"/>
    <col min="6" max="6" width="18.140625" style="0" customWidth="1"/>
  </cols>
  <sheetData>
    <row r="1" spans="1:5" ht="15">
      <c r="A1" s="89"/>
      <c r="B1" s="89"/>
      <c r="C1" s="89"/>
      <c r="D1" s="89"/>
      <c r="E1" s="88"/>
    </row>
    <row r="2" spans="1:5" ht="15">
      <c r="A2" s="89"/>
      <c r="B2" s="89"/>
      <c r="C2" s="89"/>
      <c r="D2" s="89"/>
      <c r="E2" s="88"/>
    </row>
    <row r="3" spans="1:5" ht="20.25">
      <c r="A3" s="428" t="s">
        <v>335</v>
      </c>
      <c r="B3" s="429"/>
      <c r="C3" s="89"/>
      <c r="D3" s="89"/>
      <c r="E3" s="88"/>
    </row>
    <row r="4" spans="1:5" ht="16.5" thickBot="1">
      <c r="A4" s="430" t="s">
        <v>336</v>
      </c>
      <c r="B4" s="430"/>
      <c r="C4" s="430"/>
      <c r="D4" s="430"/>
      <c r="E4" s="431"/>
    </row>
    <row r="5" spans="1:5" ht="15">
      <c r="A5" s="432"/>
      <c r="B5" s="433"/>
      <c r="C5" s="434" t="s">
        <v>90</v>
      </c>
      <c r="D5" s="433" t="s">
        <v>100</v>
      </c>
      <c r="E5" s="435" t="s">
        <v>337</v>
      </c>
    </row>
    <row r="6" spans="1:5" ht="15">
      <c r="A6" s="436" t="s">
        <v>338</v>
      </c>
      <c r="B6" s="437" t="s">
        <v>103</v>
      </c>
      <c r="C6" s="438">
        <v>2022</v>
      </c>
      <c r="D6" s="438">
        <v>2023</v>
      </c>
      <c r="E6" s="438">
        <v>2024</v>
      </c>
    </row>
    <row r="7" spans="1:5" ht="15.75" thickBot="1">
      <c r="A7" s="439"/>
      <c r="B7" s="440" t="s">
        <v>3</v>
      </c>
      <c r="C7" s="440" t="s">
        <v>339</v>
      </c>
      <c r="D7" s="440" t="s">
        <v>340</v>
      </c>
      <c r="E7" s="441" t="s">
        <v>341</v>
      </c>
    </row>
    <row r="8" spans="1:5" ht="14.25">
      <c r="A8" s="442" t="s">
        <v>342</v>
      </c>
      <c r="B8" s="443" t="s">
        <v>343</v>
      </c>
      <c r="C8" s="444"/>
      <c r="D8" s="444"/>
      <c r="E8" s="445"/>
    </row>
    <row r="9" spans="1:6" ht="15.75">
      <c r="A9" s="446" t="s">
        <v>344</v>
      </c>
      <c r="B9" s="447"/>
      <c r="C9" s="447"/>
      <c r="D9" s="447"/>
      <c r="E9" s="448"/>
      <c r="F9" s="449"/>
    </row>
    <row r="10" spans="1:6" ht="15.75">
      <c r="A10" s="450" t="s">
        <v>345</v>
      </c>
      <c r="B10" s="447" t="s">
        <v>152</v>
      </c>
      <c r="C10" s="451">
        <v>699990</v>
      </c>
      <c r="D10" s="448">
        <v>775576.8</v>
      </c>
      <c r="E10" s="448">
        <v>827674.6</v>
      </c>
      <c r="F10" s="449"/>
    </row>
    <row r="11" spans="1:6" ht="15.75">
      <c r="A11" s="450" t="s">
        <v>346</v>
      </c>
      <c r="B11" s="447"/>
      <c r="C11" s="451"/>
      <c r="D11" s="448"/>
      <c r="E11" s="448"/>
      <c r="F11" s="449"/>
    </row>
    <row r="12" spans="1:6" ht="15.75">
      <c r="A12" s="450" t="s">
        <v>347</v>
      </c>
      <c r="B12" s="447" t="s">
        <v>169</v>
      </c>
      <c r="C12" s="451">
        <v>2999864</v>
      </c>
      <c r="D12" s="452" t="s">
        <v>124</v>
      </c>
      <c r="E12" s="452" t="s">
        <v>124</v>
      </c>
      <c r="F12" s="449"/>
    </row>
    <row r="13" spans="1:6" ht="15.75">
      <c r="A13" s="450" t="s">
        <v>348</v>
      </c>
      <c r="B13" s="453"/>
      <c r="C13" s="447"/>
      <c r="D13" s="448"/>
      <c r="E13" s="448"/>
      <c r="F13" s="449"/>
    </row>
    <row r="14" spans="1:6" ht="15.75">
      <c r="A14" s="450" t="s">
        <v>349</v>
      </c>
      <c r="B14" s="447" t="s">
        <v>169</v>
      </c>
      <c r="C14" s="451">
        <v>5499678.33</v>
      </c>
      <c r="D14" s="452" t="s">
        <v>124</v>
      </c>
      <c r="E14" s="452" t="s">
        <v>124</v>
      </c>
      <c r="F14" s="449"/>
    </row>
    <row r="15" spans="1:6" ht="15.75">
      <c r="A15" s="450" t="s">
        <v>350</v>
      </c>
      <c r="B15" s="447" t="s">
        <v>169</v>
      </c>
      <c r="C15" s="451">
        <v>2999699.23</v>
      </c>
      <c r="D15" s="452" t="s">
        <v>124</v>
      </c>
      <c r="E15" s="452" t="s">
        <v>124</v>
      </c>
      <c r="F15" s="449"/>
    </row>
    <row r="16" spans="1:6" ht="15.75">
      <c r="A16" s="450" t="s">
        <v>351</v>
      </c>
      <c r="B16" s="453"/>
      <c r="C16" s="447"/>
      <c r="D16" s="454"/>
      <c r="E16" s="454"/>
      <c r="F16" s="449"/>
    </row>
    <row r="17" spans="1:6" ht="15.75">
      <c r="A17" s="450" t="s">
        <v>352</v>
      </c>
      <c r="B17" s="447" t="s">
        <v>169</v>
      </c>
      <c r="C17" s="452" t="s">
        <v>124</v>
      </c>
      <c r="D17" s="448">
        <v>9500000</v>
      </c>
      <c r="E17" s="452" t="s">
        <v>124</v>
      </c>
      <c r="F17" s="449"/>
    </row>
    <row r="18" spans="1:6" ht="15.75">
      <c r="A18" s="106" t="s">
        <v>353</v>
      </c>
      <c r="B18" s="447" t="s">
        <v>169</v>
      </c>
      <c r="C18" s="452" t="s">
        <v>124</v>
      </c>
      <c r="D18" s="452" t="s">
        <v>124</v>
      </c>
      <c r="E18" s="448">
        <v>7000000</v>
      </c>
      <c r="F18" s="449"/>
    </row>
    <row r="19" spans="1:6" ht="16.5" thickBot="1">
      <c r="A19" s="138" t="s">
        <v>354</v>
      </c>
      <c r="B19" s="447" t="s">
        <v>355</v>
      </c>
      <c r="C19" s="452" t="s">
        <v>124</v>
      </c>
      <c r="D19" s="452" t="s">
        <v>124</v>
      </c>
      <c r="E19" s="455">
        <v>1000000</v>
      </c>
      <c r="F19" s="449"/>
    </row>
    <row r="20" spans="1:6" ht="16.5" thickBot="1">
      <c r="A20" s="446" t="s">
        <v>356</v>
      </c>
      <c r="B20" s="447"/>
      <c r="C20" s="456">
        <f>SUM(C10:C19)</f>
        <v>12199231.56</v>
      </c>
      <c r="D20" s="457">
        <v>10275576.8</v>
      </c>
      <c r="E20" s="457">
        <f>SUM(E10:E19)</f>
        <v>8827674.6</v>
      </c>
      <c r="F20" s="449"/>
    </row>
    <row r="21" spans="1:6" ht="15.75">
      <c r="A21" s="446" t="s">
        <v>357</v>
      </c>
      <c r="B21" s="447"/>
      <c r="C21" s="447"/>
      <c r="D21" s="454"/>
      <c r="E21" s="454"/>
      <c r="F21" s="449"/>
    </row>
    <row r="22" spans="1:6" ht="15.75">
      <c r="A22" s="138" t="s">
        <v>358</v>
      </c>
      <c r="B22" s="453"/>
      <c r="C22" s="453"/>
      <c r="D22" s="454"/>
      <c r="E22" s="454"/>
      <c r="F22" s="449"/>
    </row>
    <row r="23" spans="1:6" ht="15.75">
      <c r="A23" s="450" t="s">
        <v>359</v>
      </c>
      <c r="B23" s="447" t="s">
        <v>169</v>
      </c>
      <c r="C23" s="451">
        <v>3999717.23</v>
      </c>
      <c r="D23" s="452" t="s">
        <v>124</v>
      </c>
      <c r="E23" s="452" t="s">
        <v>124</v>
      </c>
      <c r="F23" s="458"/>
    </row>
    <row r="24" spans="1:6" ht="15.75">
      <c r="A24" s="450" t="s">
        <v>360</v>
      </c>
      <c r="B24" s="447" t="s">
        <v>169</v>
      </c>
      <c r="C24" s="451">
        <v>1999427.87</v>
      </c>
      <c r="D24" s="448">
        <v>5000000</v>
      </c>
      <c r="E24" s="452">
        <v>3000000</v>
      </c>
      <c r="F24" s="458"/>
    </row>
    <row r="25" spans="1:6" ht="15.75">
      <c r="A25" s="290" t="s">
        <v>361</v>
      </c>
      <c r="B25" s="447" t="s">
        <v>362</v>
      </c>
      <c r="C25" s="452" t="s">
        <v>124</v>
      </c>
      <c r="D25" s="452" t="s">
        <v>124</v>
      </c>
      <c r="E25" s="452">
        <v>3500000</v>
      </c>
      <c r="F25" s="449"/>
    </row>
    <row r="26" spans="1:6" ht="15.75">
      <c r="A26" s="450" t="s">
        <v>363</v>
      </c>
      <c r="B26" s="447" t="s">
        <v>169</v>
      </c>
      <c r="C26" s="451">
        <v>2999650</v>
      </c>
      <c r="D26" s="452" t="s">
        <v>124</v>
      </c>
      <c r="E26" s="452" t="s">
        <v>124</v>
      </c>
      <c r="F26" s="449"/>
    </row>
    <row r="27" spans="1:6" ht="15.75">
      <c r="A27" s="450" t="s">
        <v>364</v>
      </c>
      <c r="B27" s="447"/>
      <c r="C27" s="451"/>
      <c r="D27" s="448"/>
      <c r="E27" s="448"/>
      <c r="F27" s="449"/>
    </row>
    <row r="28" spans="1:6" ht="15.75">
      <c r="A28" s="450" t="s">
        <v>365</v>
      </c>
      <c r="B28" s="447" t="s">
        <v>169</v>
      </c>
      <c r="C28" s="451">
        <v>2499691.14</v>
      </c>
      <c r="D28" s="452" t="s">
        <v>124</v>
      </c>
      <c r="E28" s="452" t="s">
        <v>124</v>
      </c>
      <c r="F28" s="449"/>
    </row>
    <row r="29" spans="1:6" ht="15.75">
      <c r="A29" s="450" t="s">
        <v>366</v>
      </c>
      <c r="B29" s="447" t="s">
        <v>169</v>
      </c>
      <c r="C29" s="451">
        <v>200000</v>
      </c>
      <c r="D29" s="448">
        <v>2000000</v>
      </c>
      <c r="E29" s="452" t="s">
        <v>124</v>
      </c>
      <c r="F29" s="449"/>
    </row>
    <row r="30" spans="1:6" ht="15.75">
      <c r="A30" s="290" t="s">
        <v>367</v>
      </c>
      <c r="B30" s="447" t="s">
        <v>355</v>
      </c>
      <c r="C30" s="452" t="s">
        <v>124</v>
      </c>
      <c r="D30" s="452" t="s">
        <v>124</v>
      </c>
      <c r="E30" s="452">
        <v>2000000</v>
      </c>
      <c r="F30" s="449"/>
    </row>
    <row r="31" spans="1:6" ht="15.75">
      <c r="A31" s="450" t="s">
        <v>368</v>
      </c>
      <c r="B31" s="447" t="s">
        <v>169</v>
      </c>
      <c r="C31" s="451">
        <v>736037.23</v>
      </c>
      <c r="D31" s="451" t="s">
        <v>124</v>
      </c>
      <c r="E31" s="452" t="s">
        <v>124</v>
      </c>
      <c r="F31" s="449"/>
    </row>
    <row r="32" spans="1:6" ht="15.75">
      <c r="A32" s="290" t="s">
        <v>369</v>
      </c>
      <c r="B32" s="447" t="s">
        <v>370</v>
      </c>
      <c r="C32" s="452" t="s">
        <v>124</v>
      </c>
      <c r="D32" s="448">
        <v>3500000</v>
      </c>
      <c r="E32" s="452" t="s">
        <v>124</v>
      </c>
      <c r="F32" s="449"/>
    </row>
    <row r="33" spans="1:6" ht="15.75">
      <c r="A33" s="450" t="s">
        <v>371</v>
      </c>
      <c r="B33" s="447" t="s">
        <v>152</v>
      </c>
      <c r="C33" s="452" t="s">
        <v>124</v>
      </c>
      <c r="D33" s="452" t="s">
        <v>124</v>
      </c>
      <c r="E33" s="452">
        <v>1750000</v>
      </c>
      <c r="F33" s="449"/>
    </row>
    <row r="34" spans="1:6" ht="15.75">
      <c r="A34" s="450" t="s">
        <v>372</v>
      </c>
      <c r="B34" s="459" t="s">
        <v>373</v>
      </c>
      <c r="C34" s="452" t="s">
        <v>124</v>
      </c>
      <c r="D34" s="452" t="s">
        <v>124</v>
      </c>
      <c r="E34" s="448">
        <v>2000000</v>
      </c>
      <c r="F34" s="449"/>
    </row>
    <row r="35" spans="1:6" ht="15.75">
      <c r="A35" s="450" t="s">
        <v>374</v>
      </c>
      <c r="B35" s="447" t="s">
        <v>362</v>
      </c>
      <c r="C35" s="452"/>
      <c r="D35" s="452">
        <v>5000000</v>
      </c>
      <c r="E35" s="452" t="s">
        <v>124</v>
      </c>
      <c r="F35" s="449"/>
    </row>
    <row r="36" spans="1:6" ht="15.75">
      <c r="A36" s="450" t="s">
        <v>375</v>
      </c>
      <c r="B36" s="447" t="s">
        <v>376</v>
      </c>
      <c r="C36" s="452"/>
      <c r="D36" s="452"/>
      <c r="E36" s="452">
        <v>1000000</v>
      </c>
      <c r="F36" s="449"/>
    </row>
    <row r="37" spans="1:6" ht="16.5" thickBot="1">
      <c r="A37" s="106" t="s">
        <v>377</v>
      </c>
      <c r="B37" s="447" t="s">
        <v>362</v>
      </c>
      <c r="C37" s="452" t="s">
        <v>124</v>
      </c>
      <c r="D37" s="452" t="s">
        <v>124</v>
      </c>
      <c r="E37" s="452">
        <v>5000000</v>
      </c>
      <c r="F37" s="449"/>
    </row>
    <row r="38" spans="1:6" ht="16.5" thickBot="1">
      <c r="A38" s="446" t="s">
        <v>356</v>
      </c>
      <c r="B38" s="453"/>
      <c r="C38" s="456">
        <f>SUM(C23:C37)</f>
        <v>12434523.47</v>
      </c>
      <c r="D38" s="460" t="s">
        <v>378</v>
      </c>
      <c r="E38" s="460">
        <f>SUM(E24:E37)</f>
        <v>18250000</v>
      </c>
      <c r="F38" s="449"/>
    </row>
    <row r="39" spans="1:6" ht="15.75">
      <c r="A39" s="446" t="s">
        <v>379</v>
      </c>
      <c r="B39" s="453"/>
      <c r="C39" s="453"/>
      <c r="D39" s="461"/>
      <c r="E39" s="461"/>
      <c r="F39" s="449"/>
    </row>
    <row r="40" spans="1:6" ht="15.75">
      <c r="A40" s="290" t="s">
        <v>380</v>
      </c>
      <c r="B40" s="453" t="s">
        <v>254</v>
      </c>
      <c r="C40" s="451" t="s">
        <v>124</v>
      </c>
      <c r="D40" s="451" t="s">
        <v>124</v>
      </c>
      <c r="E40" s="447">
        <v>100000</v>
      </c>
      <c r="F40" s="449"/>
    </row>
    <row r="41" spans="1:6" ht="16.5" thickBot="1">
      <c r="A41" s="450" t="s">
        <v>381</v>
      </c>
      <c r="B41" s="453" t="s">
        <v>382</v>
      </c>
      <c r="C41" s="462" t="s">
        <v>124</v>
      </c>
      <c r="D41" s="462" t="s">
        <v>124</v>
      </c>
      <c r="E41" s="455">
        <v>200000</v>
      </c>
      <c r="F41" s="449"/>
    </row>
    <row r="42" spans="1:6" ht="16.5" thickBot="1">
      <c r="A42" s="450"/>
      <c r="B42" s="453"/>
      <c r="C42" s="463" t="s">
        <v>124</v>
      </c>
      <c r="D42" s="463" t="s">
        <v>124</v>
      </c>
      <c r="E42" s="457">
        <f>SUM(E40:E41)</f>
        <v>300000</v>
      </c>
      <c r="F42" s="449"/>
    </row>
    <row r="43" spans="1:6" ht="15.75">
      <c r="A43" s="446" t="s">
        <v>383</v>
      </c>
      <c r="B43" s="447"/>
      <c r="C43" s="447"/>
      <c r="D43" s="454"/>
      <c r="E43" s="454"/>
      <c r="F43" s="449"/>
    </row>
    <row r="44" spans="1:6" ht="15.75">
      <c r="A44" s="446" t="s">
        <v>384</v>
      </c>
      <c r="B44" s="453"/>
      <c r="C44" s="453"/>
      <c r="D44" s="454"/>
      <c r="E44" s="454"/>
      <c r="F44" s="449"/>
    </row>
    <row r="45" spans="1:6" ht="15.75">
      <c r="A45" s="446" t="s">
        <v>385</v>
      </c>
      <c r="B45" s="447" t="s">
        <v>169</v>
      </c>
      <c r="C45" s="451">
        <v>4999524.23</v>
      </c>
      <c r="D45" s="451" t="s">
        <v>124</v>
      </c>
      <c r="E45" s="453" t="s">
        <v>124</v>
      </c>
      <c r="F45" s="449"/>
    </row>
    <row r="46" spans="1:6" ht="16.5" thickBot="1">
      <c r="A46" s="450" t="s">
        <v>386</v>
      </c>
      <c r="B46" s="447" t="s">
        <v>169</v>
      </c>
      <c r="C46" s="451">
        <v>499835</v>
      </c>
      <c r="D46" s="451" t="s">
        <v>124</v>
      </c>
      <c r="E46" s="453" t="s">
        <v>124</v>
      </c>
      <c r="F46" s="449"/>
    </row>
    <row r="47" spans="1:6" ht="16.5" thickBot="1">
      <c r="A47" s="446" t="s">
        <v>356</v>
      </c>
      <c r="B47" s="464"/>
      <c r="C47" s="465">
        <f>SUM(C45:C46)</f>
        <v>5499359.23</v>
      </c>
      <c r="D47" s="463" t="s">
        <v>124</v>
      </c>
      <c r="E47" s="466" t="s">
        <v>124</v>
      </c>
      <c r="F47" s="458"/>
    </row>
    <row r="48" spans="1:6" ht="16.5" thickBot="1">
      <c r="A48" s="467" t="s">
        <v>387</v>
      </c>
      <c r="B48" s="468"/>
      <c r="C48" s="469">
        <f>C47+C38+C20</f>
        <v>30133114.260000005</v>
      </c>
      <c r="D48" s="469">
        <v>25575576.8</v>
      </c>
      <c r="E48" s="469">
        <f>E42+E38+E20</f>
        <v>27377674.6</v>
      </c>
      <c r="F48" s="449"/>
    </row>
    <row r="49" spans="1:6" ht="16.5" thickTop="1">
      <c r="A49" s="470"/>
      <c r="B49" s="416"/>
      <c r="C49" s="471"/>
      <c r="D49" s="472"/>
      <c r="E49" s="473"/>
      <c r="F49" s="449"/>
    </row>
    <row r="50" spans="1:6" ht="15.75">
      <c r="A50" s="407"/>
      <c r="B50" s="474"/>
      <c r="C50" s="416"/>
      <c r="D50" s="415"/>
      <c r="E50" s="475"/>
      <c r="F50" s="458"/>
    </row>
    <row r="51" spans="1:6" ht="15.75">
      <c r="A51" s="407"/>
      <c r="B51" s="415"/>
      <c r="C51" s="416"/>
      <c r="D51" s="415"/>
      <c r="E51" s="475"/>
      <c r="F51" s="449"/>
    </row>
    <row r="52" spans="1:6" ht="15.75">
      <c r="A52" s="411"/>
      <c r="B52" s="476"/>
      <c r="C52" s="476"/>
      <c r="D52" s="477"/>
      <c r="E52" s="477"/>
      <c r="F52" s="449"/>
    </row>
    <row r="53" spans="1:6" ht="15.75">
      <c r="A53" s="407"/>
      <c r="B53" s="478"/>
      <c r="C53" s="478"/>
      <c r="D53" s="478"/>
      <c r="E53" s="478"/>
      <c r="F53" s="449"/>
    </row>
    <row r="54" spans="1:6" ht="15.75">
      <c r="A54" s="411"/>
      <c r="B54" s="474">
        <v>14</v>
      </c>
      <c r="C54" s="475"/>
      <c r="D54" s="475"/>
      <c r="E54" s="475"/>
      <c r="F54" s="449"/>
    </row>
    <row r="55" spans="1:7" ht="15.75">
      <c r="A55" s="407"/>
      <c r="B55" s="87"/>
      <c r="C55" s="407"/>
      <c r="D55" s="407"/>
      <c r="E55" s="422"/>
      <c r="F55" s="43"/>
      <c r="G55" s="43"/>
    </row>
    <row r="56" spans="1:6" ht="23.25">
      <c r="A56" s="407"/>
      <c r="B56" s="479"/>
      <c r="C56" s="407"/>
      <c r="D56" s="407"/>
      <c r="E56" s="422"/>
      <c r="F56" s="43"/>
    </row>
    <row r="57" spans="1:6" ht="23.25">
      <c r="A57" s="407"/>
      <c r="B57" s="479"/>
      <c r="C57" s="407"/>
      <c r="D57" s="407"/>
      <c r="E57" s="422"/>
      <c r="F57" s="43"/>
    </row>
    <row r="58" spans="1:5" ht="20.25">
      <c r="A58" s="407"/>
      <c r="B58" s="421"/>
      <c r="C58" s="407"/>
      <c r="D58" s="407"/>
      <c r="E58" s="407"/>
    </row>
    <row r="59" spans="1:5" ht="15">
      <c r="A59" s="411"/>
      <c r="B59" s="411"/>
      <c r="C59" s="411"/>
      <c r="D59" s="411"/>
      <c r="E59" s="411"/>
    </row>
    <row r="60" spans="1:5" ht="14.25">
      <c r="A60" s="407"/>
      <c r="B60" s="407"/>
      <c r="C60" s="407"/>
      <c r="D60" s="407"/>
      <c r="E60" s="407"/>
    </row>
    <row r="61" spans="1:5" ht="14.25">
      <c r="A61" s="407"/>
      <c r="B61" s="407"/>
      <c r="C61" s="407"/>
      <c r="D61" s="407"/>
      <c r="E61" s="407"/>
    </row>
    <row r="62" spans="1:5" ht="15" customHeight="1">
      <c r="A62" s="88"/>
      <c r="B62" s="88"/>
      <c r="C62" s="88"/>
      <c r="D62" s="88"/>
      <c r="E62" s="88"/>
    </row>
  </sheetData>
  <sheetProtection/>
  <mergeCells count="4">
    <mergeCell ref="B52:C52"/>
    <mergeCell ref="D52:E52"/>
    <mergeCell ref="B53:C53"/>
    <mergeCell ref="D53:E5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2.28125" style="0" customWidth="1"/>
    <col min="2" max="2" width="14.57421875" style="0" customWidth="1"/>
    <col min="3" max="5" width="14.140625" style="0" customWidth="1"/>
    <col min="6" max="6" width="15.8515625" style="0" customWidth="1"/>
  </cols>
  <sheetData>
    <row r="1" spans="1:5" ht="12.75">
      <c r="A1" s="339"/>
      <c r="B1" s="526"/>
      <c r="C1" s="45"/>
      <c r="D1" s="45"/>
      <c r="E1" s="45"/>
    </row>
    <row r="2" spans="1:4" ht="12.75">
      <c r="A2" s="1"/>
      <c r="B2" s="1"/>
      <c r="C2" s="3"/>
      <c r="D2" s="3"/>
    </row>
    <row r="3" spans="1:4" ht="12.75">
      <c r="A3" s="1"/>
      <c r="B3" s="1"/>
      <c r="C3" s="3"/>
      <c r="D3" s="3"/>
    </row>
    <row r="4" spans="1:4" ht="12.75">
      <c r="A4" s="1" t="s">
        <v>413</v>
      </c>
      <c r="B4" s="1"/>
      <c r="C4" s="3"/>
      <c r="D4" s="3"/>
    </row>
    <row r="5" spans="1:4" ht="13.5" thickBot="1">
      <c r="A5" s="1" t="s">
        <v>412</v>
      </c>
      <c r="B5" s="1"/>
      <c r="C5" s="3"/>
      <c r="D5" s="3"/>
    </row>
    <row r="6" spans="1:5" ht="12.75">
      <c r="A6" s="24"/>
      <c r="B6" s="25"/>
      <c r="C6" s="36" t="s">
        <v>90</v>
      </c>
      <c r="D6" s="36" t="s">
        <v>80</v>
      </c>
      <c r="E6" s="20" t="s">
        <v>101</v>
      </c>
    </row>
    <row r="7" spans="1:5" ht="12.75">
      <c r="A7" s="42" t="s">
        <v>400</v>
      </c>
      <c r="B7" s="5" t="s">
        <v>16</v>
      </c>
      <c r="C7" s="21">
        <v>2022</v>
      </c>
      <c r="D7" s="21">
        <v>2023</v>
      </c>
      <c r="E7" s="21">
        <v>2024</v>
      </c>
    </row>
    <row r="8" spans="1:5" ht="12.75">
      <c r="A8" s="22"/>
      <c r="B8" s="5" t="s">
        <v>3</v>
      </c>
      <c r="C8" s="10" t="s">
        <v>399</v>
      </c>
      <c r="D8" s="10" t="s">
        <v>399</v>
      </c>
      <c r="E8" s="27" t="s">
        <v>399</v>
      </c>
    </row>
    <row r="9" spans="1:5" ht="13.5" thickBot="1">
      <c r="A9" s="28"/>
      <c r="B9" s="29"/>
      <c r="C9" s="58" t="s">
        <v>79</v>
      </c>
      <c r="D9" s="57" t="s">
        <v>82</v>
      </c>
      <c r="E9" s="30" t="s">
        <v>93</v>
      </c>
    </row>
    <row r="10" spans="1:5" ht="12.75">
      <c r="A10" s="500" t="s">
        <v>411</v>
      </c>
      <c r="B10" s="525"/>
      <c r="C10" s="524"/>
      <c r="D10" s="523"/>
      <c r="E10" s="522"/>
    </row>
    <row r="11" spans="1:5" ht="12.75">
      <c r="A11" s="22" t="s">
        <v>397</v>
      </c>
      <c r="B11" s="237" t="s">
        <v>395</v>
      </c>
      <c r="C11" s="521">
        <v>505835</v>
      </c>
      <c r="D11" s="520">
        <v>2035393.26</v>
      </c>
      <c r="E11" s="520">
        <v>2174525.95</v>
      </c>
    </row>
    <row r="12" spans="1:5" ht="12.75">
      <c r="A12" s="22" t="s">
        <v>396</v>
      </c>
      <c r="B12" s="237" t="s">
        <v>395</v>
      </c>
      <c r="C12" s="519" t="s">
        <v>388</v>
      </c>
      <c r="D12" s="518" t="s">
        <v>388</v>
      </c>
      <c r="E12" s="518" t="s">
        <v>388</v>
      </c>
    </row>
    <row r="13" spans="1:5" ht="12.75">
      <c r="A13" s="22" t="s">
        <v>394</v>
      </c>
      <c r="B13" s="237"/>
      <c r="C13" s="519"/>
      <c r="D13" s="512"/>
      <c r="E13" s="512"/>
    </row>
    <row r="14" spans="1:5" ht="12.75">
      <c r="A14" s="138" t="s">
        <v>410</v>
      </c>
      <c r="B14" s="237" t="s">
        <v>409</v>
      </c>
      <c r="C14" s="519" t="s">
        <v>388</v>
      </c>
      <c r="D14" s="518" t="s">
        <v>388</v>
      </c>
      <c r="E14" s="509">
        <v>380000</v>
      </c>
    </row>
    <row r="15" spans="1:5" ht="12.75">
      <c r="A15" s="138" t="s">
        <v>408</v>
      </c>
      <c r="B15" s="237" t="s">
        <v>240</v>
      </c>
      <c r="C15" s="519" t="s">
        <v>388</v>
      </c>
      <c r="D15" s="519" t="s">
        <v>388</v>
      </c>
      <c r="E15" s="509">
        <v>200000</v>
      </c>
    </row>
    <row r="16" spans="1:5" ht="12.75">
      <c r="A16" s="138" t="s">
        <v>407</v>
      </c>
      <c r="B16" s="237" t="s">
        <v>279</v>
      </c>
      <c r="C16" s="243">
        <v>8971</v>
      </c>
      <c r="D16" s="518" t="s">
        <v>388</v>
      </c>
      <c r="E16" s="509">
        <v>400000</v>
      </c>
    </row>
    <row r="17" spans="1:5" ht="12.75">
      <c r="A17" s="138" t="s">
        <v>406</v>
      </c>
      <c r="B17" s="237" t="s">
        <v>286</v>
      </c>
      <c r="C17" s="519" t="s">
        <v>388</v>
      </c>
      <c r="D17" s="518" t="s">
        <v>388</v>
      </c>
      <c r="E17" s="518" t="s">
        <v>388</v>
      </c>
    </row>
    <row r="18" spans="1:9" ht="12.75">
      <c r="A18" s="138" t="s">
        <v>405</v>
      </c>
      <c r="B18" s="237" t="s">
        <v>155</v>
      </c>
      <c r="C18" s="519" t="s">
        <v>388</v>
      </c>
      <c r="D18" s="518" t="s">
        <v>388</v>
      </c>
      <c r="E18" s="518" t="s">
        <v>388</v>
      </c>
      <c r="I18" s="151"/>
    </row>
    <row r="19" spans="1:5" ht="12.75">
      <c r="A19" s="138" t="s">
        <v>404</v>
      </c>
      <c r="B19" s="237" t="s">
        <v>296</v>
      </c>
      <c r="C19" s="519" t="s">
        <v>388</v>
      </c>
      <c r="D19" s="518" t="s">
        <v>388</v>
      </c>
      <c r="E19" s="518" t="s">
        <v>388</v>
      </c>
    </row>
    <row r="20" spans="1:5" ht="12.75">
      <c r="A20" s="138" t="s">
        <v>162</v>
      </c>
      <c r="B20" s="237" t="s">
        <v>243</v>
      </c>
      <c r="C20" s="519" t="s">
        <v>388</v>
      </c>
      <c r="D20" s="518" t="s">
        <v>388</v>
      </c>
      <c r="E20" s="518" t="s">
        <v>388</v>
      </c>
    </row>
    <row r="21" spans="1:5" ht="13.5" thickBot="1">
      <c r="A21" s="138" t="s">
        <v>164</v>
      </c>
      <c r="B21" s="237" t="s">
        <v>165</v>
      </c>
      <c r="C21" s="517">
        <v>381114</v>
      </c>
      <c r="D21" s="516">
        <v>2449250.94</v>
      </c>
      <c r="E21" s="515">
        <v>270000</v>
      </c>
    </row>
    <row r="22" spans="1:6" ht="13.5" thickBot="1">
      <c r="A22" s="514" t="s">
        <v>393</v>
      </c>
      <c r="B22" s="503"/>
      <c r="C22" s="513">
        <f>SUM(C11:C21)</f>
        <v>895920</v>
      </c>
      <c r="D22" s="82">
        <f>SUM(D11:D21)</f>
        <v>4484644.2</v>
      </c>
      <c r="E22" s="82">
        <f>SUM(E11:E21)</f>
        <v>3424525.95</v>
      </c>
      <c r="F22" s="505"/>
    </row>
    <row r="23" spans="1:5" ht="12.75">
      <c r="A23" s="22" t="s">
        <v>392</v>
      </c>
      <c r="B23" s="237"/>
      <c r="C23" s="262"/>
      <c r="D23" s="512"/>
      <c r="E23" s="512"/>
    </row>
    <row r="24" spans="1:5" ht="12.75">
      <c r="A24" s="138" t="s">
        <v>403</v>
      </c>
      <c r="B24" s="237" t="s">
        <v>169</v>
      </c>
      <c r="C24" s="243">
        <v>1199425</v>
      </c>
      <c r="D24" s="511" t="s">
        <v>388</v>
      </c>
      <c r="E24" s="510">
        <v>735000</v>
      </c>
    </row>
    <row r="25" spans="1:5" ht="12.75">
      <c r="A25" s="138" t="s">
        <v>402</v>
      </c>
      <c r="B25" s="237" t="s">
        <v>169</v>
      </c>
      <c r="C25" s="243">
        <v>1686274</v>
      </c>
      <c r="D25" s="509">
        <v>2300000</v>
      </c>
      <c r="E25" s="509">
        <v>3088892.7</v>
      </c>
    </row>
    <row r="26" spans="1:5" ht="13.5" thickBot="1">
      <c r="A26" s="138" t="s">
        <v>391</v>
      </c>
      <c r="B26" s="237" t="s">
        <v>169</v>
      </c>
      <c r="C26" s="508" t="s">
        <v>388</v>
      </c>
      <c r="D26" s="507" t="s">
        <v>388</v>
      </c>
      <c r="E26" s="507" t="s">
        <v>388</v>
      </c>
    </row>
    <row r="27" spans="1:6" ht="13.5" thickBot="1">
      <c r="A27" s="37" t="s">
        <v>390</v>
      </c>
      <c r="B27" s="503"/>
      <c r="C27" s="502">
        <f>SUM(C24:C26)</f>
        <v>2885699</v>
      </c>
      <c r="D27" s="506">
        <v>2300000</v>
      </c>
      <c r="E27" s="506">
        <f>SUM(E24:E26)</f>
        <v>3823892.7</v>
      </c>
      <c r="F27" s="505"/>
    </row>
    <row r="28" spans="1:5" ht="13.5" thickBot="1">
      <c r="A28" s="504" t="s">
        <v>401</v>
      </c>
      <c r="B28" s="503"/>
      <c r="C28" s="502">
        <f>C27+C22</f>
        <v>3781619</v>
      </c>
      <c r="D28" s="82">
        <v>6784644.2</v>
      </c>
      <c r="E28" s="82">
        <f>E27+E22</f>
        <v>7248418.65</v>
      </c>
    </row>
    <row r="29" spans="1:5" ht="13.5" thickBot="1">
      <c r="A29" s="339"/>
      <c r="B29" s="15"/>
      <c r="C29" s="45"/>
      <c r="D29" s="45"/>
      <c r="E29" s="45"/>
    </row>
    <row r="30" spans="1:6" ht="12.75">
      <c r="A30" s="24"/>
      <c r="B30" s="25"/>
      <c r="C30" s="36" t="s">
        <v>4</v>
      </c>
      <c r="D30" s="36" t="s">
        <v>80</v>
      </c>
      <c r="E30" s="20" t="s">
        <v>15</v>
      </c>
      <c r="F30" s="501"/>
    </row>
    <row r="31" spans="1:5" ht="12.75">
      <c r="A31" s="42" t="s">
        <v>400</v>
      </c>
      <c r="B31" s="5" t="s">
        <v>16</v>
      </c>
      <c r="C31" s="10" t="s">
        <v>5</v>
      </c>
      <c r="D31" s="10" t="s">
        <v>399</v>
      </c>
      <c r="E31" s="21" t="s">
        <v>5</v>
      </c>
    </row>
    <row r="32" spans="1:5" ht="12.75">
      <c r="A32" s="22"/>
      <c r="B32" s="5" t="s">
        <v>3</v>
      </c>
      <c r="C32" s="10" t="s">
        <v>399</v>
      </c>
      <c r="D32" s="10" t="s">
        <v>81</v>
      </c>
      <c r="E32" s="27" t="s">
        <v>399</v>
      </c>
    </row>
    <row r="33" spans="1:5" ht="13.5" thickBot="1">
      <c r="A33" s="28"/>
      <c r="B33" s="29"/>
      <c r="C33" s="58" t="s">
        <v>79</v>
      </c>
      <c r="D33" s="57" t="s">
        <v>82</v>
      </c>
      <c r="E33" s="30" t="s">
        <v>93</v>
      </c>
    </row>
    <row r="34" spans="1:5" ht="12.75">
      <c r="A34" s="500" t="s">
        <v>398</v>
      </c>
      <c r="B34" s="499"/>
      <c r="C34" s="36"/>
      <c r="D34" s="498"/>
      <c r="E34" s="497"/>
    </row>
    <row r="35" spans="1:5" ht="12.75">
      <c r="A35" s="22" t="s">
        <v>397</v>
      </c>
      <c r="B35" s="5" t="s">
        <v>395</v>
      </c>
      <c r="C35" s="51" t="s">
        <v>388</v>
      </c>
      <c r="D35" s="51" t="s">
        <v>388</v>
      </c>
      <c r="E35" s="495" t="s">
        <v>388</v>
      </c>
    </row>
    <row r="36" spans="1:5" ht="12.75">
      <c r="A36" s="22" t="s">
        <v>396</v>
      </c>
      <c r="B36" s="5" t="s">
        <v>395</v>
      </c>
      <c r="C36" s="51" t="s">
        <v>388</v>
      </c>
      <c r="D36" s="496" t="s">
        <v>388</v>
      </c>
      <c r="E36" s="495" t="s">
        <v>388</v>
      </c>
    </row>
    <row r="37" spans="1:5" ht="12.75">
      <c r="A37" s="22" t="s">
        <v>394</v>
      </c>
      <c r="B37" s="5"/>
      <c r="C37" s="494"/>
      <c r="D37" s="41"/>
      <c r="E37" s="493"/>
    </row>
    <row r="38" spans="1:5" ht="13.5" thickBot="1">
      <c r="A38" s="22" t="s">
        <v>147</v>
      </c>
      <c r="B38" s="5" t="s">
        <v>148</v>
      </c>
      <c r="C38" s="52" t="s">
        <v>388</v>
      </c>
      <c r="D38" s="492" t="s">
        <v>388</v>
      </c>
      <c r="E38" s="490" t="s">
        <v>388</v>
      </c>
    </row>
    <row r="39" spans="1:5" ht="13.5" thickBot="1">
      <c r="A39" s="37" t="s">
        <v>393</v>
      </c>
      <c r="B39" s="8"/>
      <c r="C39" s="54" t="s">
        <v>388</v>
      </c>
      <c r="D39" s="54" t="s">
        <v>388</v>
      </c>
      <c r="E39" s="489" t="s">
        <v>388</v>
      </c>
    </row>
    <row r="40" spans="1:5" ht="12.75">
      <c r="A40" s="22" t="s">
        <v>392</v>
      </c>
      <c r="B40" s="5"/>
      <c r="C40" s="6"/>
      <c r="D40" s="14"/>
      <c r="E40" s="491"/>
    </row>
    <row r="41" spans="1:5" ht="13.5" thickBot="1">
      <c r="A41" s="22" t="s">
        <v>391</v>
      </c>
      <c r="B41" s="5" t="s">
        <v>169</v>
      </c>
      <c r="C41" s="52" t="s">
        <v>388</v>
      </c>
      <c r="D41" s="52" t="s">
        <v>388</v>
      </c>
      <c r="E41" s="490" t="s">
        <v>388</v>
      </c>
    </row>
    <row r="42" spans="1:5" ht="13.5" thickBot="1">
      <c r="A42" s="37" t="s">
        <v>390</v>
      </c>
      <c r="B42" s="8"/>
      <c r="C42" s="54" t="s">
        <v>388</v>
      </c>
      <c r="D42" s="54" t="s">
        <v>388</v>
      </c>
      <c r="E42" s="489" t="s">
        <v>388</v>
      </c>
    </row>
    <row r="43" spans="1:5" ht="13.5" thickBot="1">
      <c r="A43" s="22" t="s">
        <v>389</v>
      </c>
      <c r="B43" s="10"/>
      <c r="C43" s="54" t="s">
        <v>388</v>
      </c>
      <c r="D43" s="54" t="s">
        <v>388</v>
      </c>
      <c r="E43" s="489" t="s">
        <v>388</v>
      </c>
    </row>
    <row r="44" spans="1:5" ht="14.25" thickBot="1" thickTop="1">
      <c r="A44" s="37"/>
      <c r="B44" s="58"/>
      <c r="C44" s="488"/>
      <c r="D44" s="487"/>
      <c r="E44" s="486"/>
    </row>
    <row r="45" spans="1:5" ht="12.75">
      <c r="A45" s="14"/>
      <c r="B45" s="15"/>
      <c r="C45" s="481"/>
      <c r="D45" s="481"/>
      <c r="E45" s="16"/>
    </row>
    <row r="46" spans="1:5" ht="12.75">
      <c r="A46" s="262"/>
      <c r="B46" s="485"/>
      <c r="C46" s="481"/>
      <c r="D46" s="484"/>
      <c r="E46" s="16"/>
    </row>
    <row r="47" spans="1:5" ht="12.75">
      <c r="A47" s="14"/>
      <c r="B47" s="15"/>
      <c r="C47" s="481"/>
      <c r="D47" s="481"/>
      <c r="E47" s="16"/>
    </row>
    <row r="48" spans="1:5" ht="12.75">
      <c r="A48" s="14"/>
      <c r="B48" s="15"/>
      <c r="C48" s="481"/>
      <c r="D48" s="481"/>
      <c r="E48" s="16"/>
    </row>
    <row r="49" spans="1:5" ht="12.75">
      <c r="A49" s="14"/>
      <c r="B49" s="483"/>
      <c r="C49" s="483"/>
      <c r="D49" s="483"/>
      <c r="E49" s="483"/>
    </row>
    <row r="50" spans="1:5" ht="12.75">
      <c r="A50" s="262"/>
      <c r="B50" s="482"/>
      <c r="C50" s="482"/>
      <c r="D50" s="482"/>
      <c r="E50" s="482"/>
    </row>
    <row r="51" spans="1:5" ht="12.75">
      <c r="A51" s="14"/>
      <c r="B51" s="15"/>
      <c r="C51" s="481"/>
      <c r="D51" s="481"/>
      <c r="E51" s="16"/>
    </row>
    <row r="52" spans="1:5" ht="12.75">
      <c r="A52" s="14"/>
      <c r="B52" s="15"/>
      <c r="C52" s="481"/>
      <c r="D52" s="481"/>
      <c r="E52" s="16"/>
    </row>
    <row r="53" spans="1:5" ht="12.75">
      <c r="A53" s="14"/>
      <c r="B53" s="15"/>
      <c r="C53" s="481"/>
      <c r="D53" s="481"/>
      <c r="E53" s="16"/>
    </row>
    <row r="54" spans="1:5" ht="15.75">
      <c r="A54" s="14"/>
      <c r="B54" s="87"/>
      <c r="C54" s="481"/>
      <c r="D54" s="481"/>
      <c r="E54" s="16"/>
    </row>
    <row r="55" spans="1:5" ht="12.75">
      <c r="A55" s="14"/>
      <c r="B55" s="15"/>
      <c r="C55" s="481"/>
      <c r="D55" s="481"/>
      <c r="E55" s="16"/>
    </row>
    <row r="56" spans="1:5" ht="12.75">
      <c r="A56" s="14"/>
      <c r="B56" s="15"/>
      <c r="C56" s="481"/>
      <c r="D56" s="481"/>
      <c r="E56" s="16"/>
    </row>
    <row r="57" spans="1:5" ht="12.75">
      <c r="A57" s="14"/>
      <c r="B57" s="15"/>
      <c r="C57" s="481"/>
      <c r="D57" s="481"/>
      <c r="E57" s="16"/>
    </row>
    <row r="58" spans="1:5" ht="12.75">
      <c r="A58" s="14"/>
      <c r="B58" s="15"/>
      <c r="C58" s="481"/>
      <c r="D58" s="481"/>
      <c r="E58" s="16"/>
    </row>
    <row r="59" spans="1:5" ht="12.75">
      <c r="A59" s="14"/>
      <c r="B59" s="15"/>
      <c r="C59" s="481"/>
      <c r="D59" s="481"/>
      <c r="E59" s="16"/>
    </row>
    <row r="60" spans="1:5" ht="12.75">
      <c r="A60" s="14"/>
      <c r="B60" s="15"/>
      <c r="C60" s="481"/>
      <c r="D60" s="481"/>
      <c r="E60" s="16"/>
    </row>
    <row r="61" spans="1:5" ht="15.75">
      <c r="A61" s="14"/>
      <c r="B61" s="87"/>
      <c r="C61" s="481"/>
      <c r="D61" s="481"/>
      <c r="E61" s="16"/>
    </row>
    <row r="62" spans="1:5" ht="12.75">
      <c r="A62" s="14"/>
      <c r="B62" s="15"/>
      <c r="C62" s="481"/>
      <c r="D62" s="481"/>
      <c r="E62" s="16"/>
    </row>
    <row r="63" spans="1:5" ht="12.75">
      <c r="A63" s="14"/>
      <c r="B63" s="15"/>
      <c r="C63" s="481"/>
      <c r="D63" s="481"/>
      <c r="E63" s="16"/>
    </row>
    <row r="64" spans="1:5" ht="15.75">
      <c r="A64" s="14"/>
      <c r="B64" s="87">
        <v>15</v>
      </c>
      <c r="C64" s="481"/>
      <c r="D64" s="481"/>
      <c r="E64" s="16"/>
    </row>
    <row r="65" spans="1:5" ht="12.75">
      <c r="A65" s="14"/>
      <c r="B65" s="15"/>
      <c r="C65" s="481"/>
      <c r="D65" s="481"/>
      <c r="E65" s="16"/>
    </row>
    <row r="66" spans="1:5" ht="12.75">
      <c r="A66" s="14"/>
      <c r="B66" s="15"/>
      <c r="C66" s="481"/>
      <c r="D66" s="481"/>
      <c r="E66" s="16"/>
    </row>
    <row r="67" spans="1:5" ht="12.75">
      <c r="A67" s="14"/>
      <c r="B67" s="15"/>
      <c r="C67" s="481"/>
      <c r="D67" s="481"/>
      <c r="E67" s="16"/>
    </row>
    <row r="68" spans="1:5" ht="12.75">
      <c r="A68" s="14"/>
      <c r="B68" s="15"/>
      <c r="C68" s="481"/>
      <c r="D68" s="481"/>
      <c r="E68" s="16"/>
    </row>
    <row r="69" spans="1:5" ht="15.75">
      <c r="A69" s="14"/>
      <c r="B69" s="87"/>
      <c r="C69" s="481"/>
      <c r="D69" s="481"/>
      <c r="E69" s="16"/>
    </row>
    <row r="70" spans="1:5" ht="12.75">
      <c r="A70" s="14"/>
      <c r="B70" s="15"/>
      <c r="C70" s="481"/>
      <c r="D70" s="481"/>
      <c r="E70" s="16"/>
    </row>
    <row r="71" spans="1:5" ht="12.75">
      <c r="A71" s="14"/>
      <c r="B71" s="15"/>
      <c r="C71" s="481"/>
      <c r="D71" s="481"/>
      <c r="E71" s="16"/>
    </row>
    <row r="72" spans="1:5" ht="12.75">
      <c r="A72" s="14"/>
      <c r="B72" s="15"/>
      <c r="C72" s="481"/>
      <c r="D72" s="481"/>
      <c r="E72" s="16"/>
    </row>
    <row r="73" ht="20.25">
      <c r="B73" s="480"/>
    </row>
  </sheetData>
  <sheetProtection/>
  <mergeCells count="4">
    <mergeCell ref="B49:C49"/>
    <mergeCell ref="D49:E49"/>
    <mergeCell ref="B50:C50"/>
    <mergeCell ref="D50:E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7.7109375" style="0" customWidth="1"/>
    <col min="2" max="2" width="15.57421875" style="0" customWidth="1"/>
    <col min="3" max="3" width="14.57421875" style="0" customWidth="1"/>
    <col min="4" max="4" width="17.7109375" style="0" customWidth="1"/>
    <col min="5" max="5" width="15.8515625" style="0" customWidth="1"/>
    <col min="6" max="6" width="18.140625" style="0" customWidth="1"/>
  </cols>
  <sheetData>
    <row r="1" spans="1:5" ht="15">
      <c r="A1" s="89"/>
      <c r="B1" s="89"/>
      <c r="C1" s="89"/>
      <c r="D1" s="89"/>
      <c r="E1" s="88"/>
    </row>
    <row r="2" spans="1:5" ht="15.75">
      <c r="A2" s="458"/>
      <c r="B2" s="458"/>
      <c r="C2" s="458"/>
      <c r="D2" s="458"/>
      <c r="E2" s="527"/>
    </row>
    <row r="3" spans="1:5" ht="15.75">
      <c r="A3" s="429" t="s">
        <v>414</v>
      </c>
      <c r="B3" s="429"/>
      <c r="C3" s="458"/>
      <c r="D3" s="458"/>
      <c r="E3" s="527"/>
    </row>
    <row r="4" spans="1:5" ht="16.5" thickBot="1">
      <c r="A4" s="430" t="s">
        <v>415</v>
      </c>
      <c r="B4" s="430"/>
      <c r="C4" s="430"/>
      <c r="D4" s="430"/>
      <c r="E4" s="431"/>
    </row>
    <row r="5" spans="1:5" ht="15">
      <c r="A5" s="432"/>
      <c r="B5" s="433"/>
      <c r="C5" s="434" t="s">
        <v>90</v>
      </c>
      <c r="D5" s="433" t="s">
        <v>100</v>
      </c>
      <c r="E5" s="528" t="s">
        <v>337</v>
      </c>
    </row>
    <row r="6" spans="1:5" ht="15">
      <c r="A6" s="436" t="s">
        <v>338</v>
      </c>
      <c r="B6" s="437" t="s">
        <v>103</v>
      </c>
      <c r="C6" s="438">
        <v>2022</v>
      </c>
      <c r="D6" s="437">
        <v>2023</v>
      </c>
      <c r="E6" s="529">
        <v>2024</v>
      </c>
    </row>
    <row r="7" spans="1:6" ht="15.75" thickBot="1">
      <c r="A7" s="439"/>
      <c r="B7" s="440" t="s">
        <v>3</v>
      </c>
      <c r="C7" s="440" t="s">
        <v>339</v>
      </c>
      <c r="D7" s="440" t="s">
        <v>340</v>
      </c>
      <c r="E7" s="530" t="s">
        <v>341</v>
      </c>
      <c r="F7" s="531"/>
    </row>
    <row r="8" spans="1:5" ht="18">
      <c r="A8" s="532" t="s">
        <v>416</v>
      </c>
      <c r="B8" s="533"/>
      <c r="C8" s="533"/>
      <c r="D8" s="533"/>
      <c r="E8" s="534"/>
    </row>
    <row r="9" spans="1:5" ht="14.25">
      <c r="A9" s="450" t="s">
        <v>417</v>
      </c>
      <c r="B9" s="535" t="s">
        <v>418</v>
      </c>
      <c r="C9" s="536">
        <v>236122.67</v>
      </c>
      <c r="D9" s="537">
        <v>250000</v>
      </c>
      <c r="E9" s="538">
        <v>250000</v>
      </c>
    </row>
    <row r="10" spans="1:6" ht="15.75">
      <c r="A10" s="450" t="s">
        <v>419</v>
      </c>
      <c r="B10" s="539" t="s">
        <v>420</v>
      </c>
      <c r="C10" s="540" t="s">
        <v>124</v>
      </c>
      <c r="D10" s="541">
        <v>20000</v>
      </c>
      <c r="E10" s="542">
        <v>20000</v>
      </c>
      <c r="F10" s="449"/>
    </row>
    <row r="11" spans="1:6" ht="15.75">
      <c r="A11" s="450" t="s">
        <v>421</v>
      </c>
      <c r="B11" s="453" t="s">
        <v>422</v>
      </c>
      <c r="C11" s="543">
        <v>701723.17</v>
      </c>
      <c r="D11" s="541">
        <v>1200000</v>
      </c>
      <c r="E11" s="542">
        <v>1368883.73</v>
      </c>
      <c r="F11" s="449"/>
    </row>
    <row r="12" spans="1:6" ht="15.75">
      <c r="A12" s="450" t="s">
        <v>423</v>
      </c>
      <c r="B12" s="539" t="s">
        <v>424</v>
      </c>
      <c r="C12" s="543">
        <v>1412116.66</v>
      </c>
      <c r="D12" s="541">
        <v>1350809</v>
      </c>
      <c r="E12" s="542">
        <v>1368883.73</v>
      </c>
      <c r="F12" s="449"/>
    </row>
    <row r="13" spans="1:6" ht="15.75">
      <c r="A13" s="450" t="s">
        <v>425</v>
      </c>
      <c r="B13" s="539" t="s">
        <v>426</v>
      </c>
      <c r="C13" s="543">
        <v>78118.59</v>
      </c>
      <c r="D13" s="544">
        <v>250000</v>
      </c>
      <c r="E13" s="545">
        <v>250000</v>
      </c>
      <c r="F13" s="449"/>
    </row>
    <row r="14" spans="1:6" ht="15.75">
      <c r="A14" s="450" t="s">
        <v>427</v>
      </c>
      <c r="B14" s="539" t="s">
        <v>428</v>
      </c>
      <c r="C14" s="540" t="s">
        <v>124</v>
      </c>
      <c r="D14" s="546" t="s">
        <v>124</v>
      </c>
      <c r="E14" s="547" t="s">
        <v>124</v>
      </c>
      <c r="F14" s="449"/>
    </row>
    <row r="15" spans="1:6" ht="15.75">
      <c r="A15" s="450" t="s">
        <v>429</v>
      </c>
      <c r="B15" s="539" t="s">
        <v>430</v>
      </c>
      <c r="C15" s="548">
        <v>5061157.01</v>
      </c>
      <c r="D15" s="541">
        <v>2000000</v>
      </c>
      <c r="E15" s="542">
        <v>2000000</v>
      </c>
      <c r="F15" s="449"/>
    </row>
    <row r="16" spans="1:6" ht="15.75">
      <c r="A16" s="450" t="s">
        <v>431</v>
      </c>
      <c r="B16" s="539" t="s">
        <v>254</v>
      </c>
      <c r="C16" s="548">
        <v>1367760</v>
      </c>
      <c r="D16" s="541">
        <v>1500000</v>
      </c>
      <c r="E16" s="542">
        <v>1500000</v>
      </c>
      <c r="F16" s="449"/>
    </row>
    <row r="17" spans="1:6" ht="15.75">
      <c r="A17" s="450" t="s">
        <v>432</v>
      </c>
      <c r="B17" s="539" t="s">
        <v>433</v>
      </c>
      <c r="C17" s="548"/>
      <c r="D17" s="541"/>
      <c r="E17" s="542">
        <v>1000000</v>
      </c>
      <c r="F17" s="449"/>
    </row>
    <row r="18" spans="1:6" ht="15.75">
      <c r="A18" s="450" t="s">
        <v>434</v>
      </c>
      <c r="B18" s="539" t="s">
        <v>435</v>
      </c>
      <c r="C18" s="548"/>
      <c r="D18" s="541"/>
      <c r="E18" s="542"/>
      <c r="F18" s="449"/>
    </row>
    <row r="19" spans="1:6" ht="15.75">
      <c r="A19" s="549" t="s">
        <v>436</v>
      </c>
      <c r="B19" s="539" t="s">
        <v>437</v>
      </c>
      <c r="C19" s="548">
        <v>1487538.5</v>
      </c>
      <c r="D19" s="541">
        <v>2100000</v>
      </c>
      <c r="E19" s="542">
        <v>2100000</v>
      </c>
      <c r="F19" s="449"/>
    </row>
    <row r="20" spans="1:6" ht="15.75">
      <c r="A20" s="549" t="s">
        <v>438</v>
      </c>
      <c r="B20" s="539" t="s">
        <v>439</v>
      </c>
      <c r="C20" s="548">
        <v>691813.63</v>
      </c>
      <c r="D20" s="541">
        <v>700000</v>
      </c>
      <c r="E20" s="542">
        <v>700000</v>
      </c>
      <c r="F20" s="449"/>
    </row>
    <row r="21" spans="1:6" ht="15.75">
      <c r="A21" s="549" t="s">
        <v>440</v>
      </c>
      <c r="B21" s="539" t="s">
        <v>441</v>
      </c>
      <c r="C21" s="543">
        <v>1918530.89</v>
      </c>
      <c r="D21" s="541">
        <v>1500000</v>
      </c>
      <c r="E21" s="542">
        <v>2000000</v>
      </c>
      <c r="F21" s="449"/>
    </row>
    <row r="22" spans="1:6" ht="15.75">
      <c r="A22" s="549" t="s">
        <v>442</v>
      </c>
      <c r="B22" s="539" t="s">
        <v>443</v>
      </c>
      <c r="C22" s="548">
        <v>864495.89</v>
      </c>
      <c r="D22" s="541">
        <v>700000</v>
      </c>
      <c r="E22" s="542">
        <v>700000</v>
      </c>
      <c r="F22" s="449"/>
    </row>
    <row r="23" spans="1:6" ht="15.75">
      <c r="A23" s="549" t="s">
        <v>444</v>
      </c>
      <c r="B23" s="539" t="s">
        <v>445</v>
      </c>
      <c r="C23" s="543">
        <v>223456.3</v>
      </c>
      <c r="D23" s="541">
        <v>300000</v>
      </c>
      <c r="E23" s="542">
        <v>300000</v>
      </c>
      <c r="F23" s="458"/>
    </row>
    <row r="24" spans="1:6" ht="15.75">
      <c r="A24" s="549" t="s">
        <v>446</v>
      </c>
      <c r="B24" s="539" t="s">
        <v>447</v>
      </c>
      <c r="C24" s="540" t="s">
        <v>124</v>
      </c>
      <c r="D24" s="541">
        <v>50000</v>
      </c>
      <c r="E24" s="542">
        <v>50000</v>
      </c>
      <c r="F24" s="458"/>
    </row>
    <row r="25" spans="1:6" ht="15.75">
      <c r="A25" s="549" t="s">
        <v>448</v>
      </c>
      <c r="B25" s="539" t="s">
        <v>449</v>
      </c>
      <c r="C25" s="540" t="s">
        <v>124</v>
      </c>
      <c r="D25" s="544" t="s">
        <v>124</v>
      </c>
      <c r="E25" s="542">
        <v>50000</v>
      </c>
      <c r="F25" s="449"/>
    </row>
    <row r="26" spans="1:6" ht="15.75">
      <c r="A26" s="549" t="s">
        <v>450</v>
      </c>
      <c r="B26" s="539" t="s">
        <v>451</v>
      </c>
      <c r="C26" s="540" t="s">
        <v>124</v>
      </c>
      <c r="D26" s="544" t="s">
        <v>124</v>
      </c>
      <c r="E26" s="545" t="s">
        <v>124</v>
      </c>
      <c r="F26" s="449"/>
    </row>
    <row r="27" spans="1:6" ht="15.75">
      <c r="A27" s="550" t="s">
        <v>452</v>
      </c>
      <c r="B27" s="539" t="s">
        <v>453</v>
      </c>
      <c r="C27" s="540">
        <v>395874.88</v>
      </c>
      <c r="D27" s="544">
        <v>400000</v>
      </c>
      <c r="E27" s="545">
        <v>200000</v>
      </c>
      <c r="F27" s="449"/>
    </row>
    <row r="28" spans="1:6" ht="15.75">
      <c r="A28" s="550" t="s">
        <v>454</v>
      </c>
      <c r="B28" s="539" t="s">
        <v>455</v>
      </c>
      <c r="C28" s="540" t="s">
        <v>124</v>
      </c>
      <c r="D28" s="544">
        <v>0</v>
      </c>
      <c r="E28" s="545">
        <v>500000</v>
      </c>
      <c r="F28" s="449"/>
    </row>
    <row r="29" spans="1:6" ht="15.75">
      <c r="A29" s="550" t="s">
        <v>456</v>
      </c>
      <c r="B29" s="539" t="s">
        <v>457</v>
      </c>
      <c r="C29" s="540">
        <v>296876.6</v>
      </c>
      <c r="D29" s="544">
        <v>150000</v>
      </c>
      <c r="E29" s="545">
        <v>750000</v>
      </c>
      <c r="F29" s="449"/>
    </row>
    <row r="30" spans="1:6" ht="15.75">
      <c r="A30" s="550" t="s">
        <v>458</v>
      </c>
      <c r="B30" s="539" t="s">
        <v>459</v>
      </c>
      <c r="C30" s="540">
        <v>38418</v>
      </c>
      <c r="D30" s="544" t="s">
        <v>124</v>
      </c>
      <c r="E30" s="545">
        <v>200000</v>
      </c>
      <c r="F30" s="449"/>
    </row>
    <row r="31" spans="1:6" ht="15.75">
      <c r="A31" s="550" t="s">
        <v>460</v>
      </c>
      <c r="B31" s="539" t="s">
        <v>461</v>
      </c>
      <c r="C31" s="540">
        <v>90329.16</v>
      </c>
      <c r="D31" s="544">
        <v>250000</v>
      </c>
      <c r="E31" s="545">
        <v>250000</v>
      </c>
      <c r="F31" s="449"/>
    </row>
    <row r="32" spans="1:6" ht="15.75">
      <c r="A32" s="549" t="s">
        <v>462</v>
      </c>
      <c r="B32" s="539" t="s">
        <v>463</v>
      </c>
      <c r="C32" s="543">
        <v>1348271.76</v>
      </c>
      <c r="D32" s="541">
        <v>809000</v>
      </c>
      <c r="E32" s="542">
        <v>809000</v>
      </c>
      <c r="F32" s="449"/>
    </row>
    <row r="33" spans="1:6" ht="15.75">
      <c r="A33" s="549" t="s">
        <v>464</v>
      </c>
      <c r="B33" s="539"/>
      <c r="C33" s="543"/>
      <c r="D33" s="541"/>
      <c r="E33" s="542"/>
      <c r="F33" s="449"/>
    </row>
    <row r="34" spans="1:6" ht="15.75">
      <c r="A34" s="450" t="s">
        <v>465</v>
      </c>
      <c r="B34" s="551" t="s">
        <v>466</v>
      </c>
      <c r="C34" s="540" t="s">
        <v>124</v>
      </c>
      <c r="D34" s="540" t="s">
        <v>124</v>
      </c>
      <c r="E34" s="542">
        <v>150000</v>
      </c>
      <c r="F34" s="449"/>
    </row>
    <row r="35" spans="1:6" ht="15.75">
      <c r="A35" s="549" t="s">
        <v>467</v>
      </c>
      <c r="B35" s="539"/>
      <c r="C35" s="543"/>
      <c r="D35" s="541"/>
      <c r="E35" s="542"/>
      <c r="F35" s="449"/>
    </row>
    <row r="36" spans="1:6" ht="15.75">
      <c r="A36" s="450" t="s">
        <v>468</v>
      </c>
      <c r="B36" s="551" t="s">
        <v>469</v>
      </c>
      <c r="C36" s="540" t="s">
        <v>124</v>
      </c>
      <c r="D36" s="540" t="s">
        <v>124</v>
      </c>
      <c r="E36" s="542">
        <v>150000</v>
      </c>
      <c r="F36" s="449"/>
    </row>
    <row r="37" spans="1:6" ht="16.5" thickBot="1">
      <c r="A37" s="138" t="s">
        <v>470</v>
      </c>
      <c r="B37" s="551" t="s">
        <v>471</v>
      </c>
      <c r="C37" s="540" t="s">
        <v>124</v>
      </c>
      <c r="D37" s="540" t="s">
        <v>124</v>
      </c>
      <c r="E37" s="542">
        <v>200000</v>
      </c>
      <c r="F37" s="449"/>
    </row>
    <row r="38" spans="1:7" ht="16.5" thickBot="1">
      <c r="A38" s="446" t="s">
        <v>171</v>
      </c>
      <c r="B38" s="552"/>
      <c r="C38" s="553">
        <f>SUM(C9:C37)</f>
        <v>16212603.710000003</v>
      </c>
      <c r="D38" s="554">
        <f>SUM(D9:D37)</f>
        <v>13529809</v>
      </c>
      <c r="E38" s="554">
        <f>SUM(E9:E37)</f>
        <v>16866767.46</v>
      </c>
      <c r="F38" s="449"/>
      <c r="G38" s="327"/>
    </row>
    <row r="39" spans="1:6" ht="16.5" thickTop="1">
      <c r="A39" s="555"/>
      <c r="B39" s="556"/>
      <c r="C39" s="557"/>
      <c r="D39" s="558"/>
      <c r="E39" s="542"/>
      <c r="F39" s="458"/>
    </row>
    <row r="40" spans="1:6" ht="15.75">
      <c r="A40" s="559"/>
      <c r="B40" s="560"/>
      <c r="C40" s="561"/>
      <c r="D40" s="562"/>
      <c r="E40" s="542"/>
      <c r="F40" s="449"/>
    </row>
    <row r="41" spans="1:6" ht="15.75" thickBot="1">
      <c r="A41" s="563" t="s">
        <v>472</v>
      </c>
      <c r="B41" s="563"/>
      <c r="C41" s="563"/>
      <c r="D41" s="563"/>
      <c r="E41" s="564"/>
      <c r="F41" s="255"/>
    </row>
    <row r="42" spans="1:6" ht="15">
      <c r="A42" s="432"/>
      <c r="B42" s="433"/>
      <c r="C42" s="434" t="s">
        <v>90</v>
      </c>
      <c r="D42" s="433" t="s">
        <v>100</v>
      </c>
      <c r="E42" s="528" t="s">
        <v>337</v>
      </c>
      <c r="F42" s="43"/>
    </row>
    <row r="43" spans="1:6" ht="15">
      <c r="A43" s="436" t="s">
        <v>338</v>
      </c>
      <c r="B43" s="437" t="s">
        <v>103</v>
      </c>
      <c r="C43" s="419">
        <v>2022</v>
      </c>
      <c r="D43" s="565">
        <v>2023</v>
      </c>
      <c r="E43" s="566">
        <v>2024</v>
      </c>
      <c r="F43" s="43"/>
    </row>
    <row r="44" spans="1:6" ht="15.75" thickBot="1">
      <c r="A44" s="439"/>
      <c r="B44" s="440" t="s">
        <v>3</v>
      </c>
      <c r="C44" s="440" t="s">
        <v>339</v>
      </c>
      <c r="D44" s="440" t="s">
        <v>340</v>
      </c>
      <c r="E44" s="530" t="s">
        <v>341</v>
      </c>
      <c r="F44" s="43"/>
    </row>
    <row r="45" spans="1:6" ht="15">
      <c r="A45" s="446" t="s">
        <v>416</v>
      </c>
      <c r="B45" s="567"/>
      <c r="C45" s="568"/>
      <c r="D45" s="569"/>
      <c r="E45" s="542"/>
      <c r="F45" s="43"/>
    </row>
    <row r="46" spans="1:5" ht="15">
      <c r="A46" s="450" t="s">
        <v>473</v>
      </c>
      <c r="B46" s="567"/>
      <c r="C46" s="543">
        <v>72708.15</v>
      </c>
      <c r="D46" s="548">
        <v>700000</v>
      </c>
      <c r="E46" s="542">
        <v>700000</v>
      </c>
    </row>
    <row r="47" spans="1:5" ht="16.5" thickBot="1">
      <c r="A47" s="446"/>
      <c r="B47" s="570"/>
      <c r="C47" s="571"/>
      <c r="D47" s="572"/>
      <c r="E47" s="542"/>
    </row>
    <row r="48" spans="1:5" ht="16.5" thickBot="1">
      <c r="A48" s="573" t="s">
        <v>171</v>
      </c>
      <c r="B48" s="574"/>
      <c r="C48" s="575">
        <v>72708.15</v>
      </c>
      <c r="D48" s="576">
        <v>700000</v>
      </c>
      <c r="E48" s="577">
        <v>700000</v>
      </c>
    </row>
    <row r="49" spans="1:5" ht="15" thickTop="1">
      <c r="A49" s="407"/>
      <c r="B49" s="578"/>
      <c r="C49" s="407"/>
      <c r="D49" s="407"/>
      <c r="E49" s="407"/>
    </row>
    <row r="50" spans="1:5" ht="15" customHeight="1">
      <c r="A50" s="88"/>
      <c r="B50" s="579"/>
      <c r="C50" s="88"/>
      <c r="D50" s="88"/>
      <c r="E50" s="88"/>
    </row>
    <row r="53" spans="1:3" ht="15.75">
      <c r="A53" s="1"/>
      <c r="B53" s="579"/>
      <c r="C53" s="1"/>
    </row>
    <row r="55" ht="15.75">
      <c r="B55" s="579">
        <v>16</v>
      </c>
    </row>
  </sheetData>
  <sheetProtection/>
  <mergeCells count="1">
    <mergeCell ref="A41:E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7.7109375" style="0" customWidth="1"/>
    <col min="2" max="2" width="15.57421875" style="0" customWidth="1"/>
    <col min="3" max="3" width="14.57421875" style="0" customWidth="1"/>
    <col min="4" max="5" width="14.140625" style="0" customWidth="1"/>
    <col min="6" max="6" width="15.8515625" style="0" customWidth="1"/>
    <col min="7" max="7" width="18.140625" style="0" customWidth="1"/>
  </cols>
  <sheetData>
    <row r="1" spans="1:6" ht="12.75">
      <c r="A1" s="65" t="s">
        <v>474</v>
      </c>
      <c r="B1" s="65"/>
      <c r="C1" s="1"/>
      <c r="D1" s="1"/>
      <c r="E1" s="1"/>
      <c r="F1" s="162"/>
    </row>
    <row r="2" spans="1:6" ht="12.75">
      <c r="A2" s="65" t="s">
        <v>475</v>
      </c>
      <c r="B2" s="65"/>
      <c r="C2" s="1"/>
      <c r="D2" s="1"/>
      <c r="E2" s="1"/>
      <c r="F2" s="162"/>
    </row>
    <row r="3" spans="1:6" ht="13.5" thickBot="1">
      <c r="A3" s="580" t="s">
        <v>476</v>
      </c>
      <c r="B3" s="580"/>
      <c r="C3" s="580"/>
      <c r="D3" s="580"/>
      <c r="E3" s="580"/>
      <c r="F3" s="581"/>
    </row>
    <row r="4" spans="1:6" ht="12.75">
      <c r="A4" s="582" t="s">
        <v>477</v>
      </c>
      <c r="B4" s="128" t="s">
        <v>478</v>
      </c>
      <c r="C4" s="128" t="s">
        <v>479</v>
      </c>
      <c r="D4" s="128" t="s">
        <v>480</v>
      </c>
      <c r="E4" s="95" t="s">
        <v>481</v>
      </c>
      <c r="F4" s="96" t="s">
        <v>482</v>
      </c>
    </row>
    <row r="5" spans="1:6" ht="13.5" thickBot="1">
      <c r="A5" s="583"/>
      <c r="B5" s="584" t="s">
        <v>483</v>
      </c>
      <c r="C5" s="584"/>
      <c r="D5" s="584" t="s">
        <v>484</v>
      </c>
      <c r="E5" s="585" t="s">
        <v>485</v>
      </c>
      <c r="F5" s="586"/>
    </row>
    <row r="6" spans="1:6" ht="15.75">
      <c r="A6" s="446" t="s">
        <v>486</v>
      </c>
      <c r="B6" s="587"/>
      <c r="C6" s="587"/>
      <c r="D6" s="587"/>
      <c r="E6" s="588"/>
      <c r="F6" s="589"/>
    </row>
    <row r="7" spans="1:6" ht="14.25">
      <c r="A7" s="450" t="s">
        <v>487</v>
      </c>
      <c r="B7" s="447">
        <v>8351904</v>
      </c>
      <c r="C7" s="447">
        <v>4298264</v>
      </c>
      <c r="D7" s="447">
        <v>3000000</v>
      </c>
      <c r="E7" s="448"/>
      <c r="F7" s="590">
        <f>SUM(B7:E7)</f>
        <v>15650168</v>
      </c>
    </row>
    <row r="8" spans="1:7" ht="15.75">
      <c r="A8" s="450" t="s">
        <v>488</v>
      </c>
      <c r="B8" s="453" t="s">
        <v>124</v>
      </c>
      <c r="C8" s="447">
        <v>292788</v>
      </c>
      <c r="D8" s="453" t="s">
        <v>124</v>
      </c>
      <c r="E8" s="551"/>
      <c r="F8" s="590">
        <v>292788</v>
      </c>
      <c r="G8" s="449"/>
    </row>
    <row r="9" spans="1:7" ht="15.75">
      <c r="A9" s="450" t="s">
        <v>489</v>
      </c>
      <c r="B9" s="447">
        <v>18184510</v>
      </c>
      <c r="C9" s="447">
        <v>4070000</v>
      </c>
      <c r="D9" s="453" t="s">
        <v>124</v>
      </c>
      <c r="E9" s="551"/>
      <c r="F9" s="590">
        <f aca="true" t="shared" si="0" ref="F9:F15">SUM(B9:E9)</f>
        <v>22254510</v>
      </c>
      <c r="G9" s="449"/>
    </row>
    <row r="10" spans="1:7" ht="15.75">
      <c r="A10" s="450" t="s">
        <v>490</v>
      </c>
      <c r="B10" s="447">
        <v>2226609</v>
      </c>
      <c r="C10" s="447">
        <v>432050</v>
      </c>
      <c r="D10" s="453" t="s">
        <v>124</v>
      </c>
      <c r="E10" s="551"/>
      <c r="F10" s="591">
        <f t="shared" si="0"/>
        <v>2658659</v>
      </c>
      <c r="G10" s="449"/>
    </row>
    <row r="11" spans="1:7" ht="15.75">
      <c r="A11" s="450" t="s">
        <v>491</v>
      </c>
      <c r="B11" s="447">
        <v>1565819</v>
      </c>
      <c r="C11" s="447">
        <v>347720</v>
      </c>
      <c r="D11" s="453" t="s">
        <v>124</v>
      </c>
      <c r="E11" s="551"/>
      <c r="F11" s="590">
        <f t="shared" si="0"/>
        <v>1913539</v>
      </c>
      <c r="G11" s="449"/>
    </row>
    <row r="12" spans="1:7" ht="15.75">
      <c r="A12" s="450" t="s">
        <v>492</v>
      </c>
      <c r="B12" s="447">
        <v>1512323</v>
      </c>
      <c r="C12" s="447">
        <v>387324</v>
      </c>
      <c r="D12" s="453" t="s">
        <v>124</v>
      </c>
      <c r="E12" s="551"/>
      <c r="F12" s="590">
        <f t="shared" si="0"/>
        <v>1899647</v>
      </c>
      <c r="G12" s="449"/>
    </row>
    <row r="13" spans="1:7" ht="15.75">
      <c r="A13" s="450" t="s">
        <v>493</v>
      </c>
      <c r="B13" s="447">
        <v>2738618</v>
      </c>
      <c r="C13" s="447">
        <v>479600</v>
      </c>
      <c r="D13" s="453" t="s">
        <v>124</v>
      </c>
      <c r="E13" s="551"/>
      <c r="F13" s="590">
        <f t="shared" si="0"/>
        <v>3218218</v>
      </c>
      <c r="G13" s="449"/>
    </row>
    <row r="14" spans="1:7" ht="15.75">
      <c r="A14" s="450" t="s">
        <v>494</v>
      </c>
      <c r="B14" s="447">
        <v>3465861</v>
      </c>
      <c r="C14" s="447">
        <v>1135284</v>
      </c>
      <c r="D14" s="453" t="s">
        <v>124</v>
      </c>
      <c r="E14" s="551"/>
      <c r="F14" s="590">
        <f t="shared" si="0"/>
        <v>4601145</v>
      </c>
      <c r="G14" s="449"/>
    </row>
    <row r="15" spans="1:7" ht="15.75">
      <c r="A15" s="450" t="s">
        <v>495</v>
      </c>
      <c r="B15" s="447">
        <v>2137966</v>
      </c>
      <c r="C15" s="447">
        <v>458626</v>
      </c>
      <c r="D15" s="453" t="s">
        <v>124</v>
      </c>
      <c r="E15" s="551"/>
      <c r="F15" s="590">
        <f t="shared" si="0"/>
        <v>2596592</v>
      </c>
      <c r="G15" s="449"/>
    </row>
    <row r="16" spans="1:7" ht="15.75">
      <c r="A16" s="450" t="s">
        <v>496</v>
      </c>
      <c r="B16" s="447">
        <v>121920</v>
      </c>
      <c r="C16" s="447">
        <v>190641</v>
      </c>
      <c r="D16" s="453" t="s">
        <v>124</v>
      </c>
      <c r="E16" s="551"/>
      <c r="F16" s="590">
        <f>C16+B16</f>
        <v>312561</v>
      </c>
      <c r="G16" s="449"/>
    </row>
    <row r="17" spans="1:7" ht="15.75">
      <c r="A17" s="450" t="s">
        <v>497</v>
      </c>
      <c r="B17" s="447">
        <v>8641952</v>
      </c>
      <c r="C17" s="447">
        <v>2534600</v>
      </c>
      <c r="D17" s="453" t="s">
        <v>124</v>
      </c>
      <c r="E17" s="551"/>
      <c r="F17" s="590">
        <f>SUM(B17:E17)</f>
        <v>11176552</v>
      </c>
      <c r="G17" s="449"/>
    </row>
    <row r="18" spans="1:7" ht="15.75">
      <c r="A18" s="450" t="s">
        <v>498</v>
      </c>
      <c r="B18" s="453" t="s">
        <v>124</v>
      </c>
      <c r="C18" s="447">
        <v>428942</v>
      </c>
      <c r="D18" s="453" t="s">
        <v>124</v>
      </c>
      <c r="E18" s="551"/>
      <c r="F18" s="590">
        <v>428942</v>
      </c>
      <c r="G18" s="449"/>
    </row>
    <row r="19" spans="1:7" ht="15.75">
      <c r="A19" s="446" t="s">
        <v>499</v>
      </c>
      <c r="B19" s="447"/>
      <c r="C19" s="447"/>
      <c r="D19" s="447"/>
      <c r="E19" s="448"/>
      <c r="F19" s="590"/>
      <c r="G19" s="449"/>
    </row>
    <row r="20" spans="1:7" ht="15.75">
      <c r="A20" s="450" t="s">
        <v>500</v>
      </c>
      <c r="B20" s="447">
        <v>3829532</v>
      </c>
      <c r="C20" s="447">
        <v>2997500</v>
      </c>
      <c r="D20" s="453" t="s">
        <v>124</v>
      </c>
      <c r="E20" s="551"/>
      <c r="F20" s="590">
        <f>SUM(B20:E20)</f>
        <v>6827032</v>
      </c>
      <c r="G20" s="449"/>
    </row>
    <row r="21" spans="1:7" ht="15.75">
      <c r="A21" s="450" t="s">
        <v>501</v>
      </c>
      <c r="B21" s="447">
        <v>2661327</v>
      </c>
      <c r="C21" s="447">
        <v>427600</v>
      </c>
      <c r="D21" s="453" t="s">
        <v>124</v>
      </c>
      <c r="E21" s="551"/>
      <c r="F21" s="590">
        <f>SUM(B21:E21)</f>
        <v>3088927</v>
      </c>
      <c r="G21" s="449"/>
    </row>
    <row r="22" spans="1:7" ht="15.75">
      <c r="A22" s="450" t="s">
        <v>502</v>
      </c>
      <c r="B22" s="453" t="s">
        <v>124</v>
      </c>
      <c r="C22" s="447">
        <v>514500</v>
      </c>
      <c r="D22" s="453" t="s">
        <v>124</v>
      </c>
      <c r="E22" s="551"/>
      <c r="F22" s="590">
        <v>514500</v>
      </c>
      <c r="G22" s="449"/>
    </row>
    <row r="23" spans="1:7" ht="15.75">
      <c r="A23" s="450" t="s">
        <v>503</v>
      </c>
      <c r="B23" s="453" t="s">
        <v>124</v>
      </c>
      <c r="C23" s="447">
        <v>3265000</v>
      </c>
      <c r="D23" s="453" t="s">
        <v>124</v>
      </c>
      <c r="E23" s="551"/>
      <c r="F23" s="590">
        <v>3265000</v>
      </c>
      <c r="G23" s="458"/>
    </row>
    <row r="24" spans="1:7" ht="15.75">
      <c r="A24" s="450" t="s">
        <v>504</v>
      </c>
      <c r="B24" s="453" t="s">
        <v>124</v>
      </c>
      <c r="C24" s="447">
        <v>3999311</v>
      </c>
      <c r="D24" s="453" t="s">
        <v>124</v>
      </c>
      <c r="E24" s="551"/>
      <c r="F24" s="590">
        <v>3999311</v>
      </c>
      <c r="G24" s="449"/>
    </row>
    <row r="25" spans="1:7" ht="15.75">
      <c r="A25" s="450" t="s">
        <v>505</v>
      </c>
      <c r="B25" s="453" t="s">
        <v>124</v>
      </c>
      <c r="C25" s="447">
        <v>1582075</v>
      </c>
      <c r="D25" s="453" t="s">
        <v>124</v>
      </c>
      <c r="E25" s="551"/>
      <c r="F25" s="590">
        <v>1582075</v>
      </c>
      <c r="G25" s="449"/>
    </row>
    <row r="26" spans="1:7" ht="15.75">
      <c r="A26" s="450" t="s">
        <v>506</v>
      </c>
      <c r="B26" s="453">
        <v>183100</v>
      </c>
      <c r="C26" s="447">
        <v>400000</v>
      </c>
      <c r="D26" s="453"/>
      <c r="E26" s="551"/>
      <c r="F26" s="590">
        <f>SUM(B26:E26)</f>
        <v>583100</v>
      </c>
      <c r="G26" s="449"/>
    </row>
    <row r="27" spans="1:7" ht="15.75">
      <c r="A27" s="446" t="s">
        <v>507</v>
      </c>
      <c r="B27" s="447"/>
      <c r="C27" s="447"/>
      <c r="D27" s="447"/>
      <c r="E27" s="448"/>
      <c r="F27" s="590"/>
      <c r="G27" s="449"/>
    </row>
    <row r="28" spans="1:7" ht="15.75">
      <c r="A28" s="450" t="s">
        <v>508</v>
      </c>
      <c r="B28" s="447">
        <v>2725508</v>
      </c>
      <c r="C28" s="447">
        <v>2632949</v>
      </c>
      <c r="D28" s="453" t="s">
        <v>509</v>
      </c>
      <c r="E28" s="551"/>
      <c r="F28" s="590">
        <f>SUM(B28:E28)</f>
        <v>5358457</v>
      </c>
      <c r="G28" s="449"/>
    </row>
    <row r="29" spans="1:7" ht="15.75">
      <c r="A29" s="450" t="s">
        <v>510</v>
      </c>
      <c r="B29" s="453" t="s">
        <v>124</v>
      </c>
      <c r="C29" s="447">
        <v>46216</v>
      </c>
      <c r="D29" s="453" t="s">
        <v>124</v>
      </c>
      <c r="E29" s="551"/>
      <c r="F29" s="590">
        <v>46216</v>
      </c>
      <c r="G29" s="449"/>
    </row>
    <row r="30" spans="1:7" ht="16.5" thickBot="1">
      <c r="A30" s="450" t="s">
        <v>511</v>
      </c>
      <c r="B30" s="462">
        <v>36000</v>
      </c>
      <c r="C30" s="455">
        <v>183707</v>
      </c>
      <c r="D30" s="468" t="s">
        <v>512</v>
      </c>
      <c r="E30" s="468"/>
      <c r="F30" s="592">
        <v>219707</v>
      </c>
      <c r="G30" s="449"/>
    </row>
    <row r="31" spans="1:7" ht="16.5" thickBot="1">
      <c r="A31" s="446" t="s">
        <v>513</v>
      </c>
      <c r="B31" s="465">
        <f>SUM(B7:B30)</f>
        <v>58382949</v>
      </c>
      <c r="C31" s="457">
        <f>SUM(C7:C30)</f>
        <v>31104697</v>
      </c>
      <c r="D31" s="456">
        <f>SUM(D7:D30)</f>
        <v>3000000</v>
      </c>
      <c r="E31" s="466"/>
      <c r="F31" s="593">
        <f>SUM(F7:F30)</f>
        <v>92487646</v>
      </c>
      <c r="G31" s="458"/>
    </row>
    <row r="32" spans="1:7" ht="15.75">
      <c r="A32" s="446" t="s">
        <v>514</v>
      </c>
      <c r="B32" s="461"/>
      <c r="C32" s="448"/>
      <c r="D32" s="447"/>
      <c r="E32" s="448"/>
      <c r="F32" s="594"/>
      <c r="G32" s="449"/>
    </row>
    <row r="33" spans="1:7" ht="15.75">
      <c r="A33" s="446" t="s">
        <v>515</v>
      </c>
      <c r="B33" s="464"/>
      <c r="C33" s="464"/>
      <c r="D33" s="464"/>
      <c r="E33" s="595">
        <v>27377674.6</v>
      </c>
      <c r="F33" s="596">
        <v>27377674.6</v>
      </c>
      <c r="G33" s="449"/>
    </row>
    <row r="34" spans="1:7" ht="15.75">
      <c r="A34" s="446" t="s">
        <v>516</v>
      </c>
      <c r="B34" s="453"/>
      <c r="C34" s="447"/>
      <c r="D34" s="453"/>
      <c r="E34" s="452">
        <v>7248418.65</v>
      </c>
      <c r="F34" s="597">
        <v>7248418.65</v>
      </c>
      <c r="G34" s="449"/>
    </row>
    <row r="35" spans="1:7" ht="15.75">
      <c r="A35" s="450" t="s">
        <v>517</v>
      </c>
      <c r="B35" s="453"/>
      <c r="C35" s="447"/>
      <c r="D35" s="453"/>
      <c r="E35" s="452">
        <v>1368883.73</v>
      </c>
      <c r="F35" s="597">
        <v>1368883.73</v>
      </c>
      <c r="G35" s="449"/>
    </row>
    <row r="36" spans="1:7" ht="15.75">
      <c r="A36" s="450" t="s">
        <v>518</v>
      </c>
      <c r="B36" s="447"/>
      <c r="C36" s="447"/>
      <c r="D36" s="453"/>
      <c r="E36" s="591">
        <v>20000</v>
      </c>
      <c r="F36" s="591">
        <v>20000</v>
      </c>
      <c r="G36" s="458"/>
    </row>
    <row r="37" spans="1:7" ht="15.75">
      <c r="A37" s="450" t="s">
        <v>519</v>
      </c>
      <c r="B37" s="447"/>
      <c r="C37" s="447"/>
      <c r="D37" s="453"/>
      <c r="E37" s="551"/>
      <c r="F37" s="598"/>
      <c r="G37" s="458"/>
    </row>
    <row r="38" spans="1:7" ht="15.75">
      <c r="A38" s="450" t="s">
        <v>520</v>
      </c>
      <c r="B38" s="453"/>
      <c r="C38" s="447"/>
      <c r="D38" s="453"/>
      <c r="E38" s="452">
        <v>250000</v>
      </c>
      <c r="F38" s="597">
        <v>250000</v>
      </c>
      <c r="G38" s="458"/>
    </row>
    <row r="39" spans="1:7" ht="15.75">
      <c r="A39" s="450" t="s">
        <v>521</v>
      </c>
      <c r="B39" s="447"/>
      <c r="C39" s="447"/>
      <c r="D39" s="453"/>
      <c r="E39" s="452">
        <v>1368883.73</v>
      </c>
      <c r="F39" s="597">
        <v>1368883.73</v>
      </c>
      <c r="G39" s="449"/>
    </row>
    <row r="40" spans="1:7" ht="15.75">
      <c r="A40" s="450" t="s">
        <v>522</v>
      </c>
      <c r="B40" s="461"/>
      <c r="C40" s="461"/>
      <c r="D40" s="461"/>
      <c r="E40" s="448">
        <v>250000</v>
      </c>
      <c r="F40" s="599">
        <v>250000</v>
      </c>
      <c r="G40" s="449"/>
    </row>
    <row r="41" spans="1:7" ht="15.75">
      <c r="A41" s="450" t="s">
        <v>523</v>
      </c>
      <c r="B41" s="600"/>
      <c r="C41" s="600"/>
      <c r="D41" s="600"/>
      <c r="E41" s="448">
        <v>2000000</v>
      </c>
      <c r="F41" s="599">
        <v>2000000</v>
      </c>
      <c r="G41" s="458"/>
    </row>
    <row r="42" spans="1:7" ht="15.75">
      <c r="A42" s="450" t="s">
        <v>524</v>
      </c>
      <c r="B42" s="601"/>
      <c r="C42" s="601"/>
      <c r="D42" s="601"/>
      <c r="E42" s="595">
        <v>1500000</v>
      </c>
      <c r="F42" s="596">
        <v>1500000</v>
      </c>
      <c r="G42" s="449"/>
    </row>
    <row r="43" spans="1:7" ht="15.75">
      <c r="A43" s="450" t="s">
        <v>525</v>
      </c>
      <c r="B43" s="601"/>
      <c r="C43" s="601"/>
      <c r="D43" s="601"/>
      <c r="E43" s="595">
        <v>1000000</v>
      </c>
      <c r="F43" s="596">
        <v>1000000</v>
      </c>
      <c r="G43" s="449"/>
    </row>
    <row r="44" spans="1:7" ht="15.75">
      <c r="A44" s="450" t="s">
        <v>526</v>
      </c>
      <c r="B44" s="601"/>
      <c r="C44" s="601"/>
      <c r="D44" s="601"/>
      <c r="E44" s="595"/>
      <c r="F44" s="596"/>
      <c r="G44" s="449"/>
    </row>
    <row r="45" spans="1:13" ht="15.75">
      <c r="A45" s="450" t="s">
        <v>527</v>
      </c>
      <c r="B45" s="601"/>
      <c r="C45" s="601"/>
      <c r="D45" s="601"/>
      <c r="E45" s="448">
        <v>2100000</v>
      </c>
      <c r="F45" s="599">
        <v>2100000</v>
      </c>
      <c r="G45" s="449"/>
      <c r="M45" s="43"/>
    </row>
    <row r="46" spans="1:6" ht="15.75">
      <c r="A46" s="450" t="s">
        <v>528</v>
      </c>
      <c r="B46" s="601"/>
      <c r="C46" s="601"/>
      <c r="D46" s="601"/>
      <c r="E46" s="448">
        <v>700000</v>
      </c>
      <c r="F46" s="599">
        <v>700000</v>
      </c>
    </row>
    <row r="47" spans="1:6" ht="15.75">
      <c r="A47" s="450" t="s">
        <v>529</v>
      </c>
      <c r="B47" s="601"/>
      <c r="C47" s="601"/>
      <c r="D47" s="601"/>
      <c r="E47" s="448">
        <v>2000000</v>
      </c>
      <c r="F47" s="599">
        <v>2000000</v>
      </c>
    </row>
    <row r="48" spans="1:6" ht="15.75">
      <c r="A48" s="450" t="s">
        <v>530</v>
      </c>
      <c r="B48" s="601"/>
      <c r="C48" s="601"/>
      <c r="D48" s="601"/>
      <c r="E48" s="448">
        <v>700000</v>
      </c>
      <c r="F48" s="590">
        <v>700000</v>
      </c>
    </row>
    <row r="49" spans="1:6" ht="15.75">
      <c r="A49" s="450" t="s">
        <v>531</v>
      </c>
      <c r="B49" s="601"/>
      <c r="C49" s="601"/>
      <c r="D49" s="601"/>
      <c r="E49" s="448">
        <v>300000</v>
      </c>
      <c r="F49" s="590">
        <v>300000</v>
      </c>
    </row>
    <row r="50" spans="1:6" ht="15.75">
      <c r="A50" s="450" t="s">
        <v>532</v>
      </c>
      <c r="B50" s="601"/>
      <c r="C50" s="601"/>
      <c r="D50" s="601"/>
      <c r="E50" s="448">
        <v>50000</v>
      </c>
      <c r="F50" s="590">
        <v>50000</v>
      </c>
    </row>
    <row r="51" spans="1:6" ht="15.75">
      <c r="A51" s="450" t="s">
        <v>533</v>
      </c>
      <c r="B51" s="601"/>
      <c r="C51" s="601"/>
      <c r="D51" s="601"/>
      <c r="E51" s="448">
        <v>50000</v>
      </c>
      <c r="F51" s="590">
        <v>50000</v>
      </c>
    </row>
    <row r="52" spans="1:6" ht="15.75">
      <c r="A52" s="450" t="s">
        <v>534</v>
      </c>
      <c r="B52" s="601"/>
      <c r="C52" s="601"/>
      <c r="D52" s="601"/>
      <c r="E52" s="448">
        <v>200000</v>
      </c>
      <c r="F52" s="590">
        <v>200000</v>
      </c>
    </row>
    <row r="53" spans="1:6" ht="15.75">
      <c r="A53" s="450" t="s">
        <v>535</v>
      </c>
      <c r="B53" s="601"/>
      <c r="C53" s="601"/>
      <c r="D53" s="601"/>
      <c r="E53" s="448">
        <v>500000</v>
      </c>
      <c r="F53" s="590">
        <v>500000</v>
      </c>
    </row>
    <row r="54" spans="1:6" ht="15.75">
      <c r="A54" s="450" t="s">
        <v>536</v>
      </c>
      <c r="B54" s="601"/>
      <c r="C54" s="601"/>
      <c r="D54" s="601"/>
      <c r="E54" s="448">
        <v>750000</v>
      </c>
      <c r="F54" s="590">
        <v>750000</v>
      </c>
    </row>
    <row r="55" spans="1:6" ht="15.75">
      <c r="A55" s="450" t="s">
        <v>537</v>
      </c>
      <c r="B55" s="601"/>
      <c r="C55" s="601"/>
      <c r="D55" s="601"/>
      <c r="E55" s="448">
        <v>200000</v>
      </c>
      <c r="F55" s="590">
        <v>200000</v>
      </c>
    </row>
    <row r="56" spans="1:6" ht="15.75">
      <c r="A56" s="450" t="s">
        <v>538</v>
      </c>
      <c r="B56" s="601"/>
      <c r="C56" s="601"/>
      <c r="D56" s="601"/>
      <c r="E56" s="448">
        <v>250000</v>
      </c>
      <c r="F56" s="599">
        <v>250000</v>
      </c>
    </row>
    <row r="57" spans="1:6" ht="15.75">
      <c r="A57" s="450" t="s">
        <v>539</v>
      </c>
      <c r="B57" s="601"/>
      <c r="C57" s="601"/>
      <c r="D57" s="601"/>
      <c r="E57" s="448"/>
      <c r="F57" s="599"/>
    </row>
    <row r="58" spans="1:6" ht="15.75">
      <c r="A58" s="450" t="s">
        <v>540</v>
      </c>
      <c r="B58" s="601"/>
      <c r="C58" s="601"/>
      <c r="D58" s="601"/>
      <c r="E58" s="448">
        <v>809000</v>
      </c>
      <c r="F58" s="599">
        <v>809000</v>
      </c>
    </row>
    <row r="59" spans="1:6" ht="15.75">
      <c r="A59" s="450" t="s">
        <v>541</v>
      </c>
      <c r="B59" s="601"/>
      <c r="C59" s="601"/>
      <c r="D59" s="601"/>
      <c r="E59" s="448"/>
      <c r="F59" s="599"/>
    </row>
    <row r="60" spans="1:6" ht="15.75">
      <c r="A60" s="450" t="s">
        <v>542</v>
      </c>
      <c r="B60" s="601"/>
      <c r="C60" s="601"/>
      <c r="D60" s="601"/>
      <c r="E60" s="448">
        <v>150000</v>
      </c>
      <c r="F60" s="599">
        <v>150000</v>
      </c>
    </row>
    <row r="61" spans="1:6" ht="15.75">
      <c r="A61" s="450" t="s">
        <v>543</v>
      </c>
      <c r="B61" s="601"/>
      <c r="C61" s="601"/>
      <c r="D61" s="601"/>
      <c r="E61" s="448"/>
      <c r="F61" s="599"/>
    </row>
    <row r="62" spans="1:6" ht="15.75">
      <c r="A62" s="138" t="s">
        <v>544</v>
      </c>
      <c r="B62" s="601"/>
      <c r="C62" s="601"/>
      <c r="D62" s="601"/>
      <c r="E62" s="448">
        <v>150000</v>
      </c>
      <c r="F62" s="599">
        <v>150000</v>
      </c>
    </row>
    <row r="63" spans="1:7" ht="15.75">
      <c r="A63" s="450" t="s">
        <v>545</v>
      </c>
      <c r="B63" s="601"/>
      <c r="C63" s="601"/>
      <c r="D63" s="601"/>
      <c r="E63" s="448"/>
      <c r="F63" s="599"/>
      <c r="G63" s="43"/>
    </row>
    <row r="64" spans="1:6" ht="16.5" thickBot="1">
      <c r="A64" s="602" t="s">
        <v>546</v>
      </c>
      <c r="B64" s="603"/>
      <c r="C64" s="603"/>
      <c r="D64" s="603"/>
      <c r="E64" s="455">
        <v>200000</v>
      </c>
      <c r="F64" s="592">
        <v>200000</v>
      </c>
    </row>
    <row r="65" spans="1:7" ht="16.5" thickBot="1">
      <c r="A65" s="604" t="s">
        <v>513</v>
      </c>
      <c r="B65" s="605"/>
      <c r="C65" s="605"/>
      <c r="D65" s="605"/>
      <c r="E65" s="606">
        <f>SUM(E33:E64)</f>
        <v>51492860.70999999</v>
      </c>
      <c r="F65" s="607">
        <f>SUM(F33:F64)</f>
        <v>51492860.70999999</v>
      </c>
      <c r="G65" s="217"/>
    </row>
    <row r="66" spans="1:7" ht="15.75" thickBot="1">
      <c r="A66" s="608" t="s">
        <v>547</v>
      </c>
      <c r="B66" s="609">
        <v>58382949</v>
      </c>
      <c r="C66" s="469">
        <v>31104697</v>
      </c>
      <c r="D66" s="610">
        <f>SUM(D22:D65)</f>
        <v>3000000</v>
      </c>
      <c r="E66" s="611">
        <v>51492860.71</v>
      </c>
      <c r="F66" s="612">
        <f>F65+F31</f>
        <v>143980506.70999998</v>
      </c>
      <c r="G66" s="255"/>
    </row>
    <row r="67" spans="1:7" ht="16.5" thickTop="1">
      <c r="A67" s="88"/>
      <c r="B67" s="87">
        <v>17</v>
      </c>
      <c r="C67" s="407"/>
      <c r="D67" s="407"/>
      <c r="E67" s="407"/>
      <c r="F67" s="422"/>
      <c r="G67" s="43"/>
    </row>
    <row r="68" spans="1:7" ht="23.25">
      <c r="A68" s="407"/>
      <c r="B68" s="479"/>
      <c r="C68" s="407"/>
      <c r="D68" s="407"/>
      <c r="E68" s="407"/>
      <c r="F68" s="422"/>
      <c r="G68" s="43"/>
    </row>
    <row r="69" spans="1:7" ht="23.25">
      <c r="A69" s="407"/>
      <c r="B69" s="479"/>
      <c r="C69" s="407"/>
      <c r="D69" s="407"/>
      <c r="E69" s="407"/>
      <c r="F69" s="422"/>
      <c r="G69" s="43"/>
    </row>
    <row r="70" spans="1:6" ht="20.25">
      <c r="A70" s="407"/>
      <c r="B70" s="421"/>
      <c r="C70" s="407"/>
      <c r="D70" s="407"/>
      <c r="E70" s="407"/>
      <c r="F70" s="407"/>
    </row>
    <row r="71" spans="1:6" ht="15">
      <c r="A71" s="407"/>
      <c r="B71" s="411"/>
      <c r="C71" s="411"/>
      <c r="D71" s="411"/>
      <c r="E71" s="411"/>
      <c r="F71" s="411"/>
    </row>
    <row r="72" spans="1:6" ht="15">
      <c r="A72" s="411"/>
      <c r="B72" s="407"/>
      <c r="C72" s="407"/>
      <c r="D72" s="407"/>
      <c r="E72" s="407"/>
      <c r="F72" s="407"/>
    </row>
    <row r="73" spans="1:6" ht="14.25">
      <c r="A73" s="407"/>
      <c r="B73" s="407"/>
      <c r="C73" s="407"/>
      <c r="D73" s="407"/>
      <c r="E73" s="407"/>
      <c r="F73" s="407"/>
    </row>
    <row r="74" spans="1:6" ht="15" customHeight="1">
      <c r="A74" s="407"/>
      <c r="B74" s="88"/>
      <c r="C74" s="88"/>
      <c r="D74" s="88"/>
      <c r="E74" s="88"/>
      <c r="F74" s="88"/>
    </row>
    <row r="75" ht="14.25">
      <c r="A75" s="8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7.7109375" style="0" customWidth="1"/>
    <col min="2" max="2" width="17.421875" style="0" customWidth="1"/>
    <col min="3" max="3" width="18.28125" style="0" customWidth="1"/>
    <col min="4" max="4" width="17.421875" style="0" customWidth="1"/>
    <col min="5" max="5" width="14.140625" style="0" customWidth="1"/>
    <col min="6" max="6" width="17.00390625" style="0" customWidth="1"/>
    <col min="7" max="7" width="18.140625" style="0" customWidth="1"/>
  </cols>
  <sheetData>
    <row r="1" spans="1:6" ht="20.25">
      <c r="A1" s="428" t="s">
        <v>474</v>
      </c>
      <c r="B1" s="429"/>
      <c r="C1" s="89"/>
      <c r="D1" s="89"/>
      <c r="E1" s="89"/>
      <c r="F1" s="88"/>
    </row>
    <row r="2" spans="1:6" ht="20.25">
      <c r="A2" s="428" t="s">
        <v>475</v>
      </c>
      <c r="B2" s="429"/>
      <c r="C2" s="89"/>
      <c r="D2" s="89"/>
      <c r="E2" s="89"/>
      <c r="F2" s="88"/>
    </row>
    <row r="3" spans="1:6" ht="21" thickBot="1">
      <c r="A3" s="613" t="s">
        <v>548</v>
      </c>
      <c r="B3" s="430"/>
      <c r="C3" s="430"/>
      <c r="D3" s="430"/>
      <c r="E3" s="430"/>
      <c r="F3" s="431"/>
    </row>
    <row r="4" spans="1:6" ht="20.25">
      <c r="A4" s="614"/>
      <c r="B4" s="615"/>
      <c r="C4" s="615"/>
      <c r="D4" s="615"/>
      <c r="E4" s="616"/>
      <c r="F4" s="617"/>
    </row>
    <row r="5" spans="1:6" ht="18">
      <c r="A5" s="618" t="s">
        <v>477</v>
      </c>
      <c r="B5" s="619" t="s">
        <v>478</v>
      </c>
      <c r="C5" s="619" t="s">
        <v>479</v>
      </c>
      <c r="D5" s="619" t="s">
        <v>480</v>
      </c>
      <c r="E5" s="620" t="s">
        <v>481</v>
      </c>
      <c r="F5" s="621" t="s">
        <v>482</v>
      </c>
    </row>
    <row r="6" spans="1:6" ht="18.75" thickBot="1">
      <c r="A6" s="439"/>
      <c r="B6" s="622" t="s">
        <v>483</v>
      </c>
      <c r="C6" s="622"/>
      <c r="D6" s="622" t="s">
        <v>484</v>
      </c>
      <c r="E6" s="623" t="s">
        <v>485</v>
      </c>
      <c r="F6" s="624"/>
    </row>
    <row r="7" spans="1:6" ht="14.25">
      <c r="A7" s="450" t="s">
        <v>549</v>
      </c>
      <c r="B7" s="625">
        <v>2092849</v>
      </c>
      <c r="C7" s="626">
        <v>1470000</v>
      </c>
      <c r="D7" s="627" t="s">
        <v>124</v>
      </c>
      <c r="E7" s="627" t="s">
        <v>124</v>
      </c>
      <c r="F7" s="628">
        <f>SUM(B7:E7)</f>
        <v>3562849</v>
      </c>
    </row>
    <row r="8" spans="1:18" ht="15.75">
      <c r="A8" s="450" t="s">
        <v>550</v>
      </c>
      <c r="B8" s="447">
        <v>282120</v>
      </c>
      <c r="C8" s="447">
        <v>830031</v>
      </c>
      <c r="D8" s="627" t="s">
        <v>124</v>
      </c>
      <c r="E8" s="627" t="s">
        <v>124</v>
      </c>
      <c r="F8" s="590">
        <f>SUM(B8:E8)</f>
        <v>1112151</v>
      </c>
      <c r="G8" s="449"/>
      <c r="R8" s="43"/>
    </row>
    <row r="9" spans="1:7" ht="16.5" thickBot="1">
      <c r="A9" s="450" t="s">
        <v>551</v>
      </c>
      <c r="B9" s="451">
        <v>2136679</v>
      </c>
      <c r="C9" s="455">
        <v>5563321</v>
      </c>
      <c r="D9" s="627" t="s">
        <v>124</v>
      </c>
      <c r="E9" s="627" t="s">
        <v>124</v>
      </c>
      <c r="F9" s="590">
        <f>SUM(B9:E9)</f>
        <v>7700000</v>
      </c>
      <c r="G9" s="449"/>
    </row>
    <row r="10" spans="1:7" ht="16.5" thickBot="1">
      <c r="A10" s="432" t="s">
        <v>513</v>
      </c>
      <c r="B10" s="465">
        <f>SUM(B7:B9)</f>
        <v>4511648</v>
      </c>
      <c r="C10" s="461">
        <f>SUM(C6:C9)</f>
        <v>7863352</v>
      </c>
      <c r="D10" s="629" t="s">
        <v>124</v>
      </c>
      <c r="E10" s="629" t="s">
        <v>124</v>
      </c>
      <c r="F10" s="630">
        <f>SUM(F7:F9)</f>
        <v>12375000</v>
      </c>
      <c r="G10" s="449"/>
    </row>
    <row r="11" spans="1:7" ht="15.75">
      <c r="A11" s="432" t="s">
        <v>514</v>
      </c>
      <c r="B11" s="461"/>
      <c r="C11" s="631"/>
      <c r="D11" s="447"/>
      <c r="E11" s="448"/>
      <c r="F11" s="630"/>
      <c r="G11" s="458"/>
    </row>
    <row r="12" spans="1:7" ht="16.5" thickBot="1">
      <c r="A12" s="632" t="s">
        <v>552</v>
      </c>
      <c r="B12" s="627" t="s">
        <v>124</v>
      </c>
      <c r="C12" s="633" t="s">
        <v>124</v>
      </c>
      <c r="D12" s="627" t="s">
        <v>124</v>
      </c>
      <c r="E12" s="595">
        <v>700000</v>
      </c>
      <c r="F12" s="628">
        <v>700000</v>
      </c>
      <c r="G12" s="458"/>
    </row>
    <row r="13" spans="1:6" ht="15.75" thickBot="1">
      <c r="A13" s="604" t="s">
        <v>513</v>
      </c>
      <c r="B13" s="629" t="s">
        <v>124</v>
      </c>
      <c r="C13" s="629" t="s">
        <v>124</v>
      </c>
      <c r="D13" s="634" t="s">
        <v>124</v>
      </c>
      <c r="E13" s="606">
        <v>700000</v>
      </c>
      <c r="F13" s="630">
        <v>700000</v>
      </c>
    </row>
    <row r="14" spans="1:7" ht="15.75" thickBot="1">
      <c r="A14" s="467" t="s">
        <v>547</v>
      </c>
      <c r="B14" s="635">
        <v>4511648</v>
      </c>
      <c r="C14" s="636">
        <v>7863352</v>
      </c>
      <c r="D14" s="456" t="s">
        <v>124</v>
      </c>
      <c r="E14" s="637">
        <v>700000</v>
      </c>
      <c r="F14" s="593">
        <f>SUM(B14:E14)</f>
        <v>13075000</v>
      </c>
      <c r="G14" s="217"/>
    </row>
    <row r="15" spans="1:7" ht="15.75">
      <c r="A15" s="638"/>
      <c r="B15" s="429"/>
      <c r="C15" s="429"/>
      <c r="D15" s="639"/>
      <c r="E15" s="639"/>
      <c r="F15" s="640"/>
      <c r="G15" s="255"/>
    </row>
    <row r="16" spans="1:7" ht="15">
      <c r="A16" s="88"/>
      <c r="B16" s="407"/>
      <c r="C16" s="407"/>
      <c r="D16" s="407"/>
      <c r="E16" s="407"/>
      <c r="F16" s="422"/>
      <c r="G16" s="43"/>
    </row>
    <row r="17" spans="1:7" ht="23.25">
      <c r="A17" s="407"/>
      <c r="B17" s="479"/>
      <c r="C17" s="407"/>
      <c r="D17" s="407"/>
      <c r="E17" s="407"/>
      <c r="F17" s="422"/>
      <c r="G17" s="43"/>
    </row>
    <row r="18" spans="1:7" ht="20.25">
      <c r="A18" s="480" t="s">
        <v>553</v>
      </c>
      <c r="B18" s="641"/>
      <c r="C18" s="642"/>
      <c r="D18" s="642"/>
      <c r="E18" s="643"/>
      <c r="F18" s="643"/>
      <c r="G18" s="643"/>
    </row>
    <row r="19" spans="1:7" ht="20.25">
      <c r="A19" s="480" t="s">
        <v>554</v>
      </c>
      <c r="B19" s="642"/>
      <c r="C19" s="642"/>
      <c r="D19" s="480"/>
      <c r="E19" s="643"/>
      <c r="F19" s="643"/>
      <c r="G19" s="644"/>
    </row>
    <row r="20" spans="1:7" ht="21" thickBot="1">
      <c r="A20" s="613" t="s">
        <v>555</v>
      </c>
      <c r="B20" s="645"/>
      <c r="C20" s="645"/>
      <c r="D20" s="613"/>
      <c r="E20" s="646"/>
      <c r="F20" s="643"/>
      <c r="G20" s="644"/>
    </row>
    <row r="21" spans="1:7" ht="18.75" thickBot="1">
      <c r="A21" s="647" t="s">
        <v>556</v>
      </c>
      <c r="B21" s="647"/>
      <c r="C21" s="648"/>
      <c r="D21" s="649"/>
      <c r="E21" s="650"/>
      <c r="F21" s="651" t="s">
        <v>557</v>
      </c>
      <c r="G21" s="652"/>
    </row>
    <row r="22" spans="1:7" ht="15.75">
      <c r="A22" s="653" t="s">
        <v>558</v>
      </c>
      <c r="B22" s="654"/>
      <c r="C22" s="89"/>
      <c r="D22" s="89"/>
      <c r="E22" s="655"/>
      <c r="F22" s="656"/>
      <c r="G22" s="643"/>
    </row>
    <row r="23" spans="1:7" ht="18">
      <c r="A23" s="657" t="s">
        <v>559</v>
      </c>
      <c r="B23" s="658"/>
      <c r="C23" s="89"/>
      <c r="D23" s="659"/>
      <c r="E23" s="660"/>
      <c r="F23" s="661">
        <v>2000000</v>
      </c>
      <c r="G23" s="643"/>
    </row>
    <row r="24" spans="1:7" ht="18">
      <c r="A24" s="657" t="s">
        <v>560</v>
      </c>
      <c r="B24" s="658"/>
      <c r="C24" s="89"/>
      <c r="D24" s="659"/>
      <c r="E24" s="660"/>
      <c r="F24" s="661">
        <v>4311021</v>
      </c>
      <c r="G24" s="643"/>
    </row>
    <row r="25" spans="1:7" ht="18">
      <c r="A25" s="657" t="s">
        <v>561</v>
      </c>
      <c r="B25" s="658"/>
      <c r="C25" s="89"/>
      <c r="D25" s="659"/>
      <c r="E25" s="660"/>
      <c r="F25" s="661">
        <v>719724</v>
      </c>
      <c r="G25" s="643"/>
    </row>
    <row r="26" spans="1:7" ht="18">
      <c r="A26" s="657" t="s">
        <v>562</v>
      </c>
      <c r="B26" s="658"/>
      <c r="C26" s="89"/>
      <c r="D26" s="662"/>
      <c r="E26" s="663"/>
      <c r="F26" s="661">
        <v>1796257</v>
      </c>
      <c r="G26" s="643"/>
    </row>
    <row r="27" spans="1:7" ht="18">
      <c r="A27" s="657" t="s">
        <v>563</v>
      </c>
      <c r="B27" s="658"/>
      <c r="C27" s="89"/>
      <c r="D27" s="662"/>
      <c r="E27" s="663"/>
      <c r="F27" s="661">
        <v>359253</v>
      </c>
      <c r="G27" s="643"/>
    </row>
    <row r="28" spans="1:7" ht="15.75">
      <c r="A28" s="664"/>
      <c r="B28" s="527"/>
      <c r="C28" s="89"/>
      <c r="D28" s="89"/>
      <c r="E28" s="660"/>
      <c r="F28" s="665"/>
      <c r="G28" s="643"/>
    </row>
    <row r="29" spans="1:7" ht="15.75">
      <c r="A29" s="664"/>
      <c r="B29" s="527"/>
      <c r="C29" s="89"/>
      <c r="D29" s="89"/>
      <c r="E29" s="660"/>
      <c r="F29" s="665"/>
      <c r="G29" s="643"/>
    </row>
    <row r="30" spans="1:16" ht="15.75">
      <c r="A30" s="666" t="s">
        <v>564</v>
      </c>
      <c r="B30" s="458"/>
      <c r="C30" s="89"/>
      <c r="D30" s="89"/>
      <c r="E30" s="663"/>
      <c r="F30" s="665"/>
      <c r="G30" s="643"/>
      <c r="P30" s="43"/>
    </row>
    <row r="31" spans="1:7" ht="18">
      <c r="A31" s="657" t="s">
        <v>565</v>
      </c>
      <c r="B31" s="658"/>
      <c r="C31" s="658"/>
      <c r="D31" s="659"/>
      <c r="E31" s="660"/>
      <c r="F31" s="661">
        <v>27377674.6</v>
      </c>
      <c r="G31" s="643"/>
    </row>
    <row r="32" spans="1:7" ht="18">
      <c r="A32" s="657" t="s">
        <v>566</v>
      </c>
      <c r="B32" s="658"/>
      <c r="C32" s="658"/>
      <c r="D32" s="659"/>
      <c r="E32" s="660"/>
      <c r="F32" s="661">
        <v>7248418.65</v>
      </c>
      <c r="G32" s="643"/>
    </row>
    <row r="33" spans="1:7" ht="18">
      <c r="A33" s="657" t="s">
        <v>567</v>
      </c>
      <c r="B33" s="658"/>
      <c r="C33" s="658"/>
      <c r="D33" s="659"/>
      <c r="E33" s="660"/>
      <c r="F33" s="661">
        <v>1368883.73</v>
      </c>
      <c r="G33" s="643"/>
    </row>
    <row r="34" spans="1:7" ht="18">
      <c r="A34" s="657" t="s">
        <v>568</v>
      </c>
      <c r="B34" s="658"/>
      <c r="C34" s="658"/>
      <c r="D34" s="659"/>
      <c r="E34" s="660"/>
      <c r="F34" s="661">
        <v>20000</v>
      </c>
      <c r="G34" s="652"/>
    </row>
    <row r="35" spans="1:7" ht="18">
      <c r="A35" s="657"/>
      <c r="B35" s="667"/>
      <c r="C35" s="658"/>
      <c r="D35" s="89"/>
      <c r="E35" s="668"/>
      <c r="F35" s="665"/>
      <c r="G35" s="643"/>
    </row>
    <row r="36" spans="1:7" ht="15.75">
      <c r="A36" s="666" t="s">
        <v>569</v>
      </c>
      <c r="B36" s="527"/>
      <c r="C36" s="89"/>
      <c r="D36" s="89"/>
      <c r="E36" s="660"/>
      <c r="F36" s="660">
        <f>SUM(F23:F35)</f>
        <v>45201231.98</v>
      </c>
      <c r="G36" s="643"/>
    </row>
    <row r="37" spans="1:7" ht="15.75">
      <c r="A37" s="666"/>
      <c r="B37" s="527"/>
      <c r="C37" s="89"/>
      <c r="D37" s="89"/>
      <c r="E37" s="660"/>
      <c r="F37" s="660"/>
      <c r="G37" s="643"/>
    </row>
    <row r="38" spans="1:9" ht="15.75">
      <c r="A38" s="666"/>
      <c r="B38" s="527"/>
      <c r="C38" s="89"/>
      <c r="D38" s="89"/>
      <c r="E38" s="660"/>
      <c r="F38" s="660"/>
      <c r="G38" s="643"/>
      <c r="I38" s="43"/>
    </row>
    <row r="39" spans="1:9" ht="15.75">
      <c r="A39" s="666"/>
      <c r="B39" s="527"/>
      <c r="C39" s="89"/>
      <c r="D39" s="89"/>
      <c r="E39" s="660"/>
      <c r="F39" s="660"/>
      <c r="G39" s="643"/>
      <c r="I39" s="43"/>
    </row>
    <row r="40" spans="1:7" ht="15.75">
      <c r="A40" s="664"/>
      <c r="B40" s="527"/>
      <c r="C40" s="89"/>
      <c r="D40" s="89"/>
      <c r="E40" s="660"/>
      <c r="F40" s="665"/>
      <c r="G40" s="643"/>
    </row>
    <row r="41" spans="1:10" ht="15.75">
      <c r="A41" s="666" t="s">
        <v>570</v>
      </c>
      <c r="B41" s="449"/>
      <c r="C41" s="643"/>
      <c r="D41" s="89"/>
      <c r="E41" s="660"/>
      <c r="F41" s="665"/>
      <c r="G41" s="643"/>
      <c r="I41" s="43"/>
      <c r="J41" s="43"/>
    </row>
    <row r="42" spans="1:9" ht="15.75">
      <c r="A42" s="669" t="s">
        <v>556</v>
      </c>
      <c r="B42" s="449"/>
      <c r="C42" s="643"/>
      <c r="D42" s="670"/>
      <c r="E42" s="660"/>
      <c r="F42" s="665"/>
      <c r="G42" s="643"/>
      <c r="I42" s="43"/>
    </row>
    <row r="43" spans="1:7" ht="15.75">
      <c r="A43" s="666" t="s">
        <v>558</v>
      </c>
      <c r="B43" s="527"/>
      <c r="C43" s="89"/>
      <c r="D43" s="89"/>
      <c r="E43" s="660"/>
      <c r="F43" s="665"/>
      <c r="G43" s="643"/>
    </row>
    <row r="44" spans="1:7" ht="18">
      <c r="A44" s="657" t="s">
        <v>571</v>
      </c>
      <c r="B44" s="658"/>
      <c r="C44" s="658"/>
      <c r="D44" s="89"/>
      <c r="E44" s="660"/>
      <c r="F44" s="671" t="s">
        <v>124</v>
      </c>
      <c r="G44" s="643"/>
    </row>
    <row r="45" spans="1:7" ht="18">
      <c r="A45" s="657" t="s">
        <v>572</v>
      </c>
      <c r="B45" s="658"/>
      <c r="C45" s="658"/>
      <c r="D45" s="89"/>
      <c r="E45" s="660"/>
      <c r="F45" s="591">
        <v>288130</v>
      </c>
      <c r="G45" s="643"/>
    </row>
    <row r="46" spans="1:7" ht="18">
      <c r="A46" s="657" t="s">
        <v>573</v>
      </c>
      <c r="B46" s="658"/>
      <c r="C46" s="658"/>
      <c r="D46" s="89"/>
      <c r="E46" s="660"/>
      <c r="F46" s="591">
        <v>50442</v>
      </c>
      <c r="G46" s="643"/>
    </row>
    <row r="47" spans="1:7" ht="18">
      <c r="A47" s="657" t="s">
        <v>562</v>
      </c>
      <c r="B47" s="658"/>
      <c r="C47" s="658"/>
      <c r="D47" s="89"/>
      <c r="E47" s="660"/>
      <c r="F47" s="591">
        <v>120104</v>
      </c>
      <c r="G47" s="644"/>
    </row>
    <row r="48" spans="1:7" ht="18">
      <c r="A48" s="657" t="s">
        <v>563</v>
      </c>
      <c r="B48" s="672"/>
      <c r="C48" s="672"/>
      <c r="D48" s="89"/>
      <c r="E48" s="660"/>
      <c r="F48" s="591">
        <v>24021</v>
      </c>
      <c r="G48" s="644"/>
    </row>
    <row r="49" spans="1:7" ht="18">
      <c r="A49" s="657"/>
      <c r="B49" s="672"/>
      <c r="C49" s="672"/>
      <c r="D49" s="89"/>
      <c r="E49" s="660"/>
      <c r="F49" s="673"/>
      <c r="G49" s="644"/>
    </row>
    <row r="50" spans="1:7" ht="18.75" thickBot="1">
      <c r="A50" s="674" t="s">
        <v>569</v>
      </c>
      <c r="B50" s="648"/>
      <c r="C50" s="648"/>
      <c r="D50" s="675"/>
      <c r="E50" s="676"/>
      <c r="F50" s="677">
        <f>SUM(F45:F49)</f>
        <v>482697</v>
      </c>
      <c r="G50" s="643"/>
    </row>
    <row r="51" spans="1:7" ht="15">
      <c r="A51" s="470"/>
      <c r="B51" s="88"/>
      <c r="C51" s="678"/>
      <c r="D51" s="678"/>
      <c r="E51" s="659"/>
      <c r="F51" s="679"/>
      <c r="G51" s="644"/>
    </row>
    <row r="52" ht="15.75">
      <c r="B52" s="579"/>
    </row>
    <row r="53" ht="12.75">
      <c r="D53" s="43"/>
    </row>
    <row r="62" ht="15.75">
      <c r="C62" s="579">
        <v>18</v>
      </c>
    </row>
  </sheetData>
  <sheetProtection/>
  <mergeCells count="1">
    <mergeCell ref="A21:B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4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4.421875" style="0" customWidth="1"/>
    <col min="4" max="4" width="25.00390625" style="0" customWidth="1"/>
    <col min="5" max="5" width="13.57421875" style="0" customWidth="1"/>
    <col min="6" max="6" width="12.7109375" style="0" customWidth="1"/>
    <col min="7" max="7" width="12.421875" style="0" customWidth="1"/>
    <col min="8" max="8" width="12.00390625" style="0" customWidth="1"/>
    <col min="9" max="9" width="13.57421875" style="0" customWidth="1"/>
    <col min="10" max="10" width="16.28125" style="0" customWidth="1"/>
    <col min="11" max="11" width="22.8515625" style="0" customWidth="1"/>
    <col min="12" max="12" width="27.7109375" style="0" customWidth="1"/>
  </cols>
  <sheetData>
    <row r="1" spans="1:11" ht="15">
      <c r="A1" s="680"/>
      <c r="B1" s="89"/>
      <c r="C1" s="88"/>
      <c r="D1" s="88"/>
      <c r="E1" s="88"/>
      <c r="F1" s="151"/>
      <c r="G1" s="88"/>
      <c r="H1" s="89"/>
      <c r="I1" s="88"/>
      <c r="J1" s="88"/>
      <c r="K1" s="88"/>
    </row>
    <row r="2" spans="1:11" ht="15">
      <c r="A2" s="89"/>
      <c r="B2" s="680"/>
      <c r="C2" s="88"/>
      <c r="D2" s="88"/>
      <c r="E2" s="88"/>
      <c r="F2" s="151"/>
      <c r="G2" s="88"/>
      <c r="H2" s="89"/>
      <c r="I2" s="88"/>
      <c r="J2" s="88"/>
      <c r="K2" s="88"/>
    </row>
    <row r="3" spans="1:11" ht="15.75">
      <c r="A3" s="88"/>
      <c r="B3" s="88"/>
      <c r="C3" s="88"/>
      <c r="D3" s="458" t="s">
        <v>574</v>
      </c>
      <c r="E3" s="458"/>
      <c r="F3" s="88"/>
      <c r="G3" s="88"/>
      <c r="H3" s="88"/>
      <c r="I3" s="88"/>
      <c r="J3" s="88"/>
      <c r="K3" s="88"/>
    </row>
    <row r="4" spans="1:11" ht="14.25">
      <c r="A4" s="88"/>
      <c r="B4" s="88"/>
      <c r="C4" s="88"/>
      <c r="D4" s="404"/>
      <c r="E4" s="681" t="s">
        <v>575</v>
      </c>
      <c r="F4" s="682">
        <v>2024</v>
      </c>
      <c r="G4" s="682"/>
      <c r="H4" s="88"/>
      <c r="I4" s="88"/>
      <c r="J4" s="88"/>
      <c r="K4" s="88"/>
    </row>
    <row r="5" spans="1:11" ht="14.25">
      <c r="A5" s="88"/>
      <c r="B5" s="88"/>
      <c r="C5" s="88"/>
      <c r="D5" s="404"/>
      <c r="E5" s="683" t="s">
        <v>576</v>
      </c>
      <c r="F5" s="339" t="s">
        <v>577</v>
      </c>
      <c r="G5" s="339"/>
      <c r="H5" s="88"/>
      <c r="I5" s="88"/>
      <c r="J5" s="88"/>
      <c r="K5" s="88"/>
    </row>
    <row r="6" spans="1:11" ht="15" thickBot="1">
      <c r="A6" s="431"/>
      <c r="B6" s="431"/>
      <c r="C6" s="431"/>
      <c r="D6" s="684"/>
      <c r="E6" s="684"/>
      <c r="F6" s="684"/>
      <c r="G6" s="684"/>
      <c r="H6" s="431"/>
      <c r="I6" s="431"/>
      <c r="J6" s="88"/>
      <c r="K6" s="88"/>
    </row>
    <row r="7" spans="1:11" ht="14.25">
      <c r="A7" s="404"/>
      <c r="B7" s="404"/>
      <c r="C7" s="404"/>
      <c r="D7" s="404"/>
      <c r="E7" s="526" t="s">
        <v>578</v>
      </c>
      <c r="F7" s="526" t="s">
        <v>579</v>
      </c>
      <c r="G7" s="526" t="s">
        <v>580</v>
      </c>
      <c r="H7" s="526" t="s">
        <v>581</v>
      </c>
      <c r="I7" s="526" t="s">
        <v>582</v>
      </c>
      <c r="J7" s="88"/>
      <c r="K7" s="88"/>
    </row>
    <row r="8" spans="1:11" ht="14.25">
      <c r="A8" s="404"/>
      <c r="B8" s="404"/>
      <c r="C8" s="404"/>
      <c r="D8" s="405" t="s">
        <v>583</v>
      </c>
      <c r="E8" s="526" t="s">
        <v>483</v>
      </c>
      <c r="F8" s="526" t="s">
        <v>483</v>
      </c>
      <c r="G8" s="526" t="s">
        <v>483</v>
      </c>
      <c r="H8" s="526" t="s">
        <v>584</v>
      </c>
      <c r="I8" s="526" t="s">
        <v>569</v>
      </c>
      <c r="J8" s="88"/>
      <c r="K8" s="88"/>
    </row>
    <row r="9" spans="1:11" ht="15" thickBot="1">
      <c r="A9" s="684"/>
      <c r="B9" s="684"/>
      <c r="C9" s="684"/>
      <c r="D9" s="685" t="s">
        <v>585</v>
      </c>
      <c r="E9" s="685" t="s">
        <v>586</v>
      </c>
      <c r="F9" s="685" t="s">
        <v>587</v>
      </c>
      <c r="G9" s="685" t="s">
        <v>588</v>
      </c>
      <c r="H9" s="685" t="s">
        <v>589</v>
      </c>
      <c r="I9" s="685" t="s">
        <v>590</v>
      </c>
      <c r="J9" s="88"/>
      <c r="K9" s="88"/>
    </row>
    <row r="10" spans="1:11" ht="14.25">
      <c r="A10" s="320"/>
      <c r="B10" s="320"/>
      <c r="C10" s="320"/>
      <c r="D10" s="686"/>
      <c r="E10" s="686"/>
      <c r="F10" s="686"/>
      <c r="G10" s="686"/>
      <c r="H10" s="686"/>
      <c r="I10" s="686"/>
      <c r="J10" s="88"/>
      <c r="K10" s="88"/>
    </row>
    <row r="11" spans="1:11" ht="15" thickBot="1">
      <c r="A11" s="687" t="s">
        <v>591</v>
      </c>
      <c r="B11" s="404" t="s">
        <v>592</v>
      </c>
      <c r="C11" s="404"/>
      <c r="D11" s="151"/>
      <c r="E11" s="320"/>
      <c r="F11" s="320"/>
      <c r="G11" s="320"/>
      <c r="H11" s="526"/>
      <c r="I11" s="688" t="s">
        <v>593</v>
      </c>
      <c r="J11" s="88"/>
      <c r="K11" s="88"/>
    </row>
    <row r="12" spans="1:11" ht="15" thickTop="1">
      <c r="A12" s="687" t="s">
        <v>594</v>
      </c>
      <c r="B12" s="404" t="s">
        <v>595</v>
      </c>
      <c r="C12" s="151"/>
      <c r="D12" s="151"/>
      <c r="E12" s="320"/>
      <c r="F12" s="320"/>
      <c r="G12" s="320"/>
      <c r="H12" s="407"/>
      <c r="I12" s="88"/>
      <c r="J12" s="88"/>
      <c r="K12" s="88"/>
    </row>
    <row r="13" spans="1:11" ht="14.25">
      <c r="A13" s="687"/>
      <c r="B13" s="404" t="s">
        <v>596</v>
      </c>
      <c r="C13" s="151"/>
      <c r="D13" s="151"/>
      <c r="E13" s="320"/>
      <c r="F13" s="320"/>
      <c r="G13" s="320"/>
      <c r="H13" s="407"/>
      <c r="I13" s="88"/>
      <c r="J13" s="88"/>
      <c r="K13" s="88"/>
    </row>
    <row r="14" spans="1:11" ht="14.25">
      <c r="A14" s="687"/>
      <c r="B14" s="687" t="s">
        <v>597</v>
      </c>
      <c r="C14" s="404" t="s">
        <v>598</v>
      </c>
      <c r="D14" s="151"/>
      <c r="E14" s="320"/>
      <c r="F14" s="320"/>
      <c r="G14" s="320"/>
      <c r="H14" s="407"/>
      <c r="I14" s="88"/>
      <c r="J14" s="88"/>
      <c r="K14" s="88"/>
    </row>
    <row r="15" spans="1:11" ht="15">
      <c r="A15" s="151"/>
      <c r="B15" s="687"/>
      <c r="C15" s="687" t="s">
        <v>599</v>
      </c>
      <c r="D15" s="404" t="s">
        <v>600</v>
      </c>
      <c r="E15" s="339"/>
      <c r="F15" s="339"/>
      <c r="G15" s="339"/>
      <c r="H15" s="411"/>
      <c r="I15" s="689">
        <v>4270000</v>
      </c>
      <c r="J15" s="88"/>
      <c r="K15" s="88"/>
    </row>
    <row r="16" spans="1:11" ht="15">
      <c r="A16" s="151"/>
      <c r="B16" s="687"/>
      <c r="C16" s="404" t="s">
        <v>601</v>
      </c>
      <c r="D16" s="404" t="s">
        <v>602</v>
      </c>
      <c r="E16" s="320"/>
      <c r="F16" s="320"/>
      <c r="G16" s="320"/>
      <c r="H16" s="411"/>
      <c r="I16" s="690">
        <v>3810000</v>
      </c>
      <c r="J16" s="88"/>
      <c r="K16" s="88"/>
    </row>
    <row r="17" spans="1:11" ht="15">
      <c r="A17" s="151"/>
      <c r="B17" s="687" t="s">
        <v>603</v>
      </c>
      <c r="C17" s="404" t="s">
        <v>604</v>
      </c>
      <c r="D17" s="151"/>
      <c r="E17" s="320"/>
      <c r="F17" s="320"/>
      <c r="G17" s="320"/>
      <c r="H17" s="411"/>
      <c r="I17" s="690"/>
      <c r="J17" s="88"/>
      <c r="K17" s="88"/>
    </row>
    <row r="18" spans="1:11" ht="15">
      <c r="A18" s="151"/>
      <c r="B18" s="687"/>
      <c r="C18" s="404" t="s">
        <v>605</v>
      </c>
      <c r="D18" s="404" t="s">
        <v>606</v>
      </c>
      <c r="E18" s="339"/>
      <c r="F18" s="320"/>
      <c r="G18" s="320"/>
      <c r="H18" s="411"/>
      <c r="I18" s="689">
        <v>136888373</v>
      </c>
      <c r="J18" s="88"/>
      <c r="K18" s="88"/>
    </row>
    <row r="19" spans="1:11" ht="15.75" thickBot="1">
      <c r="A19" s="151"/>
      <c r="B19" s="687"/>
      <c r="C19" s="404" t="s">
        <v>607</v>
      </c>
      <c r="D19" s="404" t="s">
        <v>608</v>
      </c>
      <c r="E19" s="339"/>
      <c r="F19" s="320"/>
      <c r="G19" s="320"/>
      <c r="H19" s="411"/>
      <c r="I19" s="691" t="s">
        <v>593</v>
      </c>
      <c r="J19" s="407"/>
      <c r="K19" s="88"/>
    </row>
    <row r="20" spans="1:11" ht="15.75" thickBot="1">
      <c r="A20" s="151"/>
      <c r="B20" s="151"/>
      <c r="C20" s="404" t="s">
        <v>609</v>
      </c>
      <c r="D20" s="404"/>
      <c r="E20" s="339"/>
      <c r="F20" s="320"/>
      <c r="G20" s="320"/>
      <c r="H20" s="411"/>
      <c r="I20" s="692">
        <f>SUM(I15:I19)</f>
        <v>144968373</v>
      </c>
      <c r="J20" s="689"/>
      <c r="K20" s="88"/>
    </row>
    <row r="21" spans="1:11" ht="15.75" thickTop="1">
      <c r="A21" s="151"/>
      <c r="B21" s="687" t="s">
        <v>603</v>
      </c>
      <c r="C21" s="404" t="s">
        <v>610</v>
      </c>
      <c r="D21" s="404"/>
      <c r="E21" s="320"/>
      <c r="F21" s="320"/>
      <c r="G21" s="320"/>
      <c r="H21" s="411"/>
      <c r="I21" s="689"/>
      <c r="J21" s="407"/>
      <c r="K21" s="88"/>
    </row>
    <row r="22" spans="1:11" ht="15" thickBot="1">
      <c r="A22" s="151"/>
      <c r="B22" s="404"/>
      <c r="C22" s="404" t="s">
        <v>605</v>
      </c>
      <c r="D22" s="404" t="s">
        <v>611</v>
      </c>
      <c r="E22" s="339"/>
      <c r="F22" s="320"/>
      <c r="G22" s="320"/>
      <c r="H22" s="689"/>
      <c r="I22" s="693">
        <v>13075000</v>
      </c>
      <c r="J22" s="407"/>
      <c r="K22" s="88"/>
    </row>
    <row r="23" spans="1:11" ht="15" thickBot="1">
      <c r="A23" s="151"/>
      <c r="B23" s="404"/>
      <c r="C23" s="404" t="s">
        <v>612</v>
      </c>
      <c r="D23" s="404"/>
      <c r="E23" s="339"/>
      <c r="F23" s="320"/>
      <c r="G23" s="320"/>
      <c r="H23" s="689"/>
      <c r="I23" s="692">
        <v>13075000</v>
      </c>
      <c r="J23" s="689"/>
      <c r="K23" s="88"/>
    </row>
    <row r="24" spans="1:11" ht="15.75" thickBot="1" thickTop="1">
      <c r="A24" s="151"/>
      <c r="B24" s="404"/>
      <c r="C24" s="404" t="s">
        <v>613</v>
      </c>
      <c r="D24" s="404"/>
      <c r="E24" s="339"/>
      <c r="F24" s="320"/>
      <c r="G24" s="320"/>
      <c r="H24" s="689"/>
      <c r="I24" s="692">
        <f>I20+I23</f>
        <v>158043373</v>
      </c>
      <c r="J24" s="330"/>
      <c r="K24" s="88"/>
    </row>
    <row r="25" spans="1:11" ht="15.75" thickBot="1" thickTop="1">
      <c r="A25" s="151"/>
      <c r="B25" s="404"/>
      <c r="C25" s="404" t="s">
        <v>614</v>
      </c>
      <c r="D25" s="404"/>
      <c r="E25" s="339"/>
      <c r="F25" s="320"/>
      <c r="G25" s="320"/>
      <c r="H25" s="526"/>
      <c r="I25" s="688" t="s">
        <v>593</v>
      </c>
      <c r="J25" s="407"/>
      <c r="K25" s="88"/>
    </row>
    <row r="26" spans="1:11" ht="15.75" thickBot="1" thickTop="1">
      <c r="A26" s="151"/>
      <c r="B26" s="404"/>
      <c r="C26" s="404" t="s">
        <v>615</v>
      </c>
      <c r="D26" s="404"/>
      <c r="E26" s="339"/>
      <c r="F26" s="320"/>
      <c r="G26" s="320"/>
      <c r="H26" s="689"/>
      <c r="I26" s="692">
        <v>158043373</v>
      </c>
      <c r="J26" s="689"/>
      <c r="K26" s="88"/>
    </row>
    <row r="27" spans="1:11" ht="15" thickTop="1">
      <c r="A27" s="694" t="s">
        <v>616</v>
      </c>
      <c r="B27" s="404" t="s">
        <v>617</v>
      </c>
      <c r="C27" s="404"/>
      <c r="D27" s="151"/>
      <c r="E27" s="320"/>
      <c r="F27" s="320"/>
      <c r="G27" s="320"/>
      <c r="H27" s="88"/>
      <c r="I27" s="695"/>
      <c r="J27" s="407"/>
      <c r="K27" s="88"/>
    </row>
    <row r="28" spans="1:11" ht="14.25">
      <c r="A28" s="404"/>
      <c r="B28" s="694" t="s">
        <v>618</v>
      </c>
      <c r="C28" s="404" t="s">
        <v>619</v>
      </c>
      <c r="D28" s="404"/>
      <c r="E28" s="320"/>
      <c r="F28" s="320"/>
      <c r="G28" s="320"/>
      <c r="H28" s="88"/>
      <c r="I28" s="339"/>
      <c r="J28" s="88"/>
      <c r="K28" s="88"/>
    </row>
    <row r="29" spans="1:11" ht="14.25">
      <c r="A29" s="404"/>
      <c r="B29" s="404"/>
      <c r="C29" s="404" t="s">
        <v>620</v>
      </c>
      <c r="D29" s="404"/>
      <c r="E29" s="320"/>
      <c r="F29" s="320"/>
      <c r="G29" s="320"/>
      <c r="H29" s="88"/>
      <c r="I29" s="320"/>
      <c r="J29" s="88"/>
      <c r="K29" s="88"/>
    </row>
    <row r="30" spans="1:11" ht="14.25">
      <c r="A30" s="151"/>
      <c r="B30" s="404"/>
      <c r="C30" s="151" t="s">
        <v>621</v>
      </c>
      <c r="D30" s="151"/>
      <c r="E30" s="696">
        <v>30198444</v>
      </c>
      <c r="F30" s="696">
        <v>4109232</v>
      </c>
      <c r="G30" s="696">
        <v>1617444</v>
      </c>
      <c r="H30" s="696">
        <v>2402076</v>
      </c>
      <c r="I30" s="697">
        <f>SUM(E30:H30)</f>
        <v>38327196</v>
      </c>
      <c r="J30" s="211"/>
      <c r="K30" s="88"/>
    </row>
    <row r="31" spans="1:12" ht="14.25">
      <c r="A31" s="151"/>
      <c r="B31" s="404"/>
      <c r="C31" s="151" t="s">
        <v>622</v>
      </c>
      <c r="D31" s="151"/>
      <c r="E31" s="698">
        <v>514760</v>
      </c>
      <c r="F31" s="699">
        <v>171100</v>
      </c>
      <c r="G31" s="700" t="s">
        <v>623</v>
      </c>
      <c r="H31" s="698">
        <v>585000</v>
      </c>
      <c r="I31" s="701">
        <f>SUM(E31:H31)</f>
        <v>1270860</v>
      </c>
      <c r="J31" s="211"/>
      <c r="K31" s="88"/>
      <c r="L31" s="211"/>
    </row>
    <row r="32" spans="1:12" ht="14.25">
      <c r="A32" s="151"/>
      <c r="B32" s="404"/>
      <c r="C32" s="151" t="s">
        <v>624</v>
      </c>
      <c r="D32" s="151"/>
      <c r="E32" s="698">
        <v>1872000</v>
      </c>
      <c r="F32" s="698">
        <v>360000</v>
      </c>
      <c r="G32" s="698">
        <v>120000</v>
      </c>
      <c r="H32" s="698">
        <v>216000</v>
      </c>
      <c r="I32" s="702">
        <f>E32+F32+G32+H32</f>
        <v>2568000</v>
      </c>
      <c r="J32" s="211"/>
      <c r="K32" s="88"/>
      <c r="L32" s="211"/>
    </row>
    <row r="33" spans="1:12" ht="14.25">
      <c r="A33" s="151"/>
      <c r="B33" s="404"/>
      <c r="C33" s="151" t="s">
        <v>625</v>
      </c>
      <c r="D33" s="151"/>
      <c r="E33" s="698">
        <v>1372500</v>
      </c>
      <c r="F33" s="703">
        <v>135000</v>
      </c>
      <c r="G33" s="698">
        <v>67500</v>
      </c>
      <c r="H33" s="704">
        <v>67500</v>
      </c>
      <c r="I33" s="702">
        <f>E33+F33+G33+H33</f>
        <v>1642500</v>
      </c>
      <c r="J33" s="211"/>
      <c r="K33" s="88"/>
      <c r="L33" s="211"/>
    </row>
    <row r="34" spans="1:12" ht="14.25">
      <c r="A34" s="151"/>
      <c r="B34" s="404"/>
      <c r="C34" s="151" t="s">
        <v>626</v>
      </c>
      <c r="D34" s="151"/>
      <c r="E34" s="698">
        <v>1372500</v>
      </c>
      <c r="F34" s="703">
        <v>135000</v>
      </c>
      <c r="G34" s="698">
        <v>67500</v>
      </c>
      <c r="H34" s="704">
        <v>67500</v>
      </c>
      <c r="I34" s="702">
        <f>E34+F34+G34+H34</f>
        <v>1642500</v>
      </c>
      <c r="J34" s="211"/>
      <c r="K34" s="88"/>
      <c r="L34" s="211"/>
    </row>
    <row r="35" spans="1:12" ht="14.25">
      <c r="A35" s="151"/>
      <c r="B35" s="404"/>
      <c r="C35" s="151" t="s">
        <v>627</v>
      </c>
      <c r="D35" s="151"/>
      <c r="E35" s="704">
        <v>468000</v>
      </c>
      <c r="F35" s="704">
        <v>90000</v>
      </c>
      <c r="G35" s="704">
        <v>30000</v>
      </c>
      <c r="H35" s="704">
        <v>42000</v>
      </c>
      <c r="I35" s="705">
        <v>612000</v>
      </c>
      <c r="J35" s="211"/>
      <c r="K35" s="88"/>
      <c r="L35" s="211"/>
    </row>
    <row r="36" spans="1:12" ht="14.25">
      <c r="A36" s="151"/>
      <c r="B36" s="404"/>
      <c r="C36" s="151" t="s">
        <v>628</v>
      </c>
      <c r="D36" s="151"/>
      <c r="E36" s="704">
        <v>30000</v>
      </c>
      <c r="F36" s="699">
        <v>12000</v>
      </c>
      <c r="G36" s="700" t="s">
        <v>124</v>
      </c>
      <c r="H36" s="704">
        <v>36000</v>
      </c>
      <c r="I36" s="705">
        <f aca="true" t="shared" si="0" ref="I36:I49">SUM(E36:H36)</f>
        <v>78000</v>
      </c>
      <c r="J36" s="211"/>
      <c r="K36" s="88"/>
      <c r="L36" s="211"/>
    </row>
    <row r="37" spans="1:12" ht="14.25">
      <c r="A37" s="151"/>
      <c r="B37" s="404"/>
      <c r="C37" s="151" t="s">
        <v>629</v>
      </c>
      <c r="D37" s="151"/>
      <c r="E37" s="704">
        <v>277200</v>
      </c>
      <c r="F37" s="700" t="s">
        <v>124</v>
      </c>
      <c r="G37" s="704">
        <v>36000</v>
      </c>
      <c r="H37" s="706" t="s">
        <v>124</v>
      </c>
      <c r="I37" s="705">
        <f t="shared" si="0"/>
        <v>313200</v>
      </c>
      <c r="J37" s="211"/>
      <c r="K37" s="88"/>
      <c r="L37" s="211"/>
    </row>
    <row r="38" spans="1:12" ht="14.25">
      <c r="A38" s="151"/>
      <c r="B38" s="404"/>
      <c r="C38" s="151" t="s">
        <v>630</v>
      </c>
      <c r="D38" s="151"/>
      <c r="E38" s="698">
        <v>504000</v>
      </c>
      <c r="F38" s="700" t="s">
        <v>124</v>
      </c>
      <c r="G38" s="704">
        <v>144000</v>
      </c>
      <c r="H38" s="706" t="s">
        <v>124</v>
      </c>
      <c r="I38" s="702">
        <f t="shared" si="0"/>
        <v>648000</v>
      </c>
      <c r="J38" s="211"/>
      <c r="K38" s="88"/>
      <c r="L38" s="211"/>
    </row>
    <row r="39" spans="1:12" ht="14.25">
      <c r="A39" s="151"/>
      <c r="B39" s="404"/>
      <c r="C39" s="151" t="s">
        <v>631</v>
      </c>
      <c r="D39" s="151"/>
      <c r="E39" s="698">
        <v>13315</v>
      </c>
      <c r="F39" s="698">
        <v>4887</v>
      </c>
      <c r="G39" s="700" t="s">
        <v>623</v>
      </c>
      <c r="H39" s="212">
        <v>1409</v>
      </c>
      <c r="I39" s="702">
        <f t="shared" si="0"/>
        <v>19611</v>
      </c>
      <c r="J39" s="211"/>
      <c r="K39" s="88"/>
      <c r="L39" s="211"/>
    </row>
    <row r="40" spans="1:12" ht="14.25">
      <c r="A40" s="151"/>
      <c r="B40" s="404"/>
      <c r="C40" s="151" t="s">
        <v>632</v>
      </c>
      <c r="D40" s="151"/>
      <c r="E40" s="704">
        <v>415000</v>
      </c>
      <c r="F40" s="704">
        <v>75000</v>
      </c>
      <c r="G40" s="704">
        <v>25000</v>
      </c>
      <c r="H40" s="698">
        <v>60000</v>
      </c>
      <c r="I40" s="705">
        <f t="shared" si="0"/>
        <v>575000</v>
      </c>
      <c r="J40" s="330"/>
      <c r="K40" s="88"/>
      <c r="L40" s="211"/>
    </row>
    <row r="41" spans="1:12" ht="14.25">
      <c r="A41" s="151"/>
      <c r="B41" s="404"/>
      <c r="C41" s="151" t="s">
        <v>633</v>
      </c>
      <c r="D41" s="151"/>
      <c r="E41" s="704">
        <v>300000</v>
      </c>
      <c r="F41" s="707" t="s">
        <v>124</v>
      </c>
      <c r="G41" s="704">
        <v>36000</v>
      </c>
      <c r="H41" s="707" t="s">
        <v>124</v>
      </c>
      <c r="I41" s="705">
        <f>SUM(E41:H41)</f>
        <v>336000</v>
      </c>
      <c r="J41" s="330"/>
      <c r="K41" s="88"/>
      <c r="L41" s="211"/>
    </row>
    <row r="42" spans="1:12" ht="14.25">
      <c r="A42" s="151"/>
      <c r="B42" s="404"/>
      <c r="C42" s="151" t="s">
        <v>634</v>
      </c>
      <c r="D42" s="151"/>
      <c r="E42" s="704">
        <v>35000</v>
      </c>
      <c r="F42" s="707" t="s">
        <v>124</v>
      </c>
      <c r="G42" s="707" t="s">
        <v>124</v>
      </c>
      <c r="H42" s="707" t="s">
        <v>124</v>
      </c>
      <c r="I42" s="705">
        <v>35000</v>
      </c>
      <c r="J42" s="330"/>
      <c r="K42" s="88"/>
      <c r="L42" s="211"/>
    </row>
    <row r="43" spans="1:12" ht="14.25">
      <c r="A43" s="151"/>
      <c r="B43" s="404"/>
      <c r="C43" s="151" t="s">
        <v>635</v>
      </c>
      <c r="D43" s="151"/>
      <c r="E43" s="704">
        <v>2559433</v>
      </c>
      <c r="F43" s="704">
        <v>342436</v>
      </c>
      <c r="G43" s="704">
        <v>134787</v>
      </c>
      <c r="H43" s="698">
        <v>245733</v>
      </c>
      <c r="I43" s="705">
        <f t="shared" si="0"/>
        <v>3282389</v>
      </c>
      <c r="J43" s="330"/>
      <c r="K43" s="88"/>
      <c r="L43" s="211"/>
    </row>
    <row r="44" spans="1:12" ht="14.25">
      <c r="A44" s="151"/>
      <c r="B44" s="404"/>
      <c r="C44" s="151" t="s">
        <v>636</v>
      </c>
      <c r="D44" s="151"/>
      <c r="E44" s="704">
        <v>415000</v>
      </c>
      <c r="F44" s="704">
        <v>75000</v>
      </c>
      <c r="G44" s="704">
        <v>25000</v>
      </c>
      <c r="H44" s="698">
        <v>60000</v>
      </c>
      <c r="I44" s="705">
        <f t="shared" si="0"/>
        <v>575000</v>
      </c>
      <c r="J44" s="330"/>
      <c r="K44" s="88"/>
      <c r="L44" s="211"/>
    </row>
    <row r="45" spans="1:12" ht="14.25">
      <c r="A45" s="151"/>
      <c r="B45" s="404"/>
      <c r="C45" s="151" t="s">
        <v>637</v>
      </c>
      <c r="D45" s="151"/>
      <c r="E45" s="704">
        <v>2559433</v>
      </c>
      <c r="F45" s="704">
        <v>342436</v>
      </c>
      <c r="G45" s="704">
        <v>134787</v>
      </c>
      <c r="H45" s="698">
        <v>245733</v>
      </c>
      <c r="I45" s="705">
        <f t="shared" si="0"/>
        <v>3282389</v>
      </c>
      <c r="J45" s="330"/>
      <c r="K45" s="88"/>
      <c r="L45" s="211"/>
    </row>
    <row r="46" spans="1:12" ht="14.25">
      <c r="A46" s="151"/>
      <c r="B46" s="404"/>
      <c r="C46" s="151" t="s">
        <v>638</v>
      </c>
      <c r="D46" s="151"/>
      <c r="E46" s="698">
        <v>3623818</v>
      </c>
      <c r="F46" s="698">
        <v>493109</v>
      </c>
      <c r="G46" s="698">
        <v>194094</v>
      </c>
      <c r="H46" s="698">
        <v>288130</v>
      </c>
      <c r="I46" s="702">
        <f t="shared" si="0"/>
        <v>4599151</v>
      </c>
      <c r="J46" s="330"/>
      <c r="K46" s="88"/>
      <c r="L46" s="211"/>
    </row>
    <row r="47" spans="1:12" ht="14.25">
      <c r="A47" s="151"/>
      <c r="B47" s="404"/>
      <c r="C47" s="151" t="s">
        <v>639</v>
      </c>
      <c r="D47" s="151"/>
      <c r="E47" s="698">
        <v>605170</v>
      </c>
      <c r="F47" s="698">
        <v>82205</v>
      </c>
      <c r="G47" s="698">
        <v>32349</v>
      </c>
      <c r="H47" s="698">
        <v>50442</v>
      </c>
      <c r="I47" s="702">
        <f t="shared" si="0"/>
        <v>770166</v>
      </c>
      <c r="J47" s="330"/>
      <c r="K47" s="88"/>
      <c r="L47" s="211"/>
    </row>
    <row r="48" spans="1:12" ht="14.25">
      <c r="A48" s="151"/>
      <c r="B48" s="404"/>
      <c r="C48" s="151" t="s">
        <v>640</v>
      </c>
      <c r="D48" s="151"/>
      <c r="E48" s="698">
        <v>1509923</v>
      </c>
      <c r="F48" s="698">
        <v>205462</v>
      </c>
      <c r="G48" s="698">
        <v>80872</v>
      </c>
      <c r="H48" s="698">
        <v>120104</v>
      </c>
      <c r="I48" s="702">
        <f t="shared" si="0"/>
        <v>1916361</v>
      </c>
      <c r="J48" s="330"/>
      <c r="K48" s="88"/>
      <c r="L48" s="211"/>
    </row>
    <row r="49" spans="1:12" ht="15" thickBot="1">
      <c r="A49" s="151"/>
      <c r="B49" s="404"/>
      <c r="C49" s="151" t="s">
        <v>641</v>
      </c>
      <c r="D49" s="151"/>
      <c r="E49" s="698">
        <v>301986</v>
      </c>
      <c r="F49" s="698">
        <v>41092</v>
      </c>
      <c r="G49" s="698">
        <v>16175</v>
      </c>
      <c r="H49" s="708">
        <v>24021</v>
      </c>
      <c r="I49" s="702">
        <f t="shared" si="0"/>
        <v>383274</v>
      </c>
      <c r="J49" s="330"/>
      <c r="K49" s="88"/>
      <c r="L49" s="211"/>
    </row>
    <row r="50" spans="1:11" ht="15.75" thickBot="1">
      <c r="A50" s="151"/>
      <c r="B50" s="404"/>
      <c r="C50" s="404" t="s">
        <v>642</v>
      </c>
      <c r="D50" s="404"/>
      <c r="E50" s="709">
        <f>SUM(E30:E49)</f>
        <v>48947482</v>
      </c>
      <c r="F50" s="709">
        <f>SUM(F30:F49)</f>
        <v>6673959</v>
      </c>
      <c r="G50" s="709">
        <f>SUM(G30:G49)</f>
        <v>2761508</v>
      </c>
      <c r="H50" s="692">
        <f>SUM(H30:H49)</f>
        <v>4511648</v>
      </c>
      <c r="I50" s="709">
        <f>SUM(E50:H50)</f>
        <v>62894597</v>
      </c>
      <c r="J50" s="475"/>
      <c r="K50" s="211"/>
    </row>
    <row r="51" spans="1:11" ht="15" thickTop="1">
      <c r="A51" s="151"/>
      <c r="B51" s="151"/>
      <c r="C51" s="404" t="s">
        <v>643</v>
      </c>
      <c r="D51" s="151"/>
      <c r="E51" s="212" t="s">
        <v>644</v>
      </c>
      <c r="F51" s="212"/>
      <c r="G51" s="212"/>
      <c r="H51" s="212"/>
      <c r="I51" s="701"/>
      <c r="J51" s="407"/>
      <c r="K51" s="88"/>
    </row>
    <row r="52" spans="1:11" ht="14.25">
      <c r="A52" s="151"/>
      <c r="B52" s="151"/>
      <c r="C52" s="151" t="s">
        <v>645</v>
      </c>
      <c r="D52" s="151"/>
      <c r="E52" s="696">
        <v>2220000</v>
      </c>
      <c r="F52" s="696">
        <v>240000</v>
      </c>
      <c r="G52" s="696">
        <v>110000</v>
      </c>
      <c r="H52" s="696">
        <v>190000</v>
      </c>
      <c r="I52" s="710">
        <f>SUM(E52:H52)</f>
        <v>2760000</v>
      </c>
      <c r="J52" s="330"/>
      <c r="K52" s="88"/>
    </row>
    <row r="53" spans="1:11" ht="14.25">
      <c r="A53" s="151"/>
      <c r="B53" s="151"/>
      <c r="C53" s="151" t="s">
        <v>646</v>
      </c>
      <c r="D53" s="151"/>
      <c r="E53" s="700" t="s">
        <v>623</v>
      </c>
      <c r="F53" s="696">
        <v>60000</v>
      </c>
      <c r="G53" s="700" t="s">
        <v>623</v>
      </c>
      <c r="H53" s="700" t="s">
        <v>623</v>
      </c>
      <c r="I53" s="710">
        <v>60000</v>
      </c>
      <c r="J53" s="330"/>
      <c r="K53" s="88"/>
    </row>
    <row r="54" spans="1:11" ht="14.25">
      <c r="A54" s="151"/>
      <c r="B54" s="151"/>
      <c r="C54" s="151" t="s">
        <v>647</v>
      </c>
      <c r="D54" s="151"/>
      <c r="E54" s="698">
        <v>1252400</v>
      </c>
      <c r="F54" s="698">
        <v>88500</v>
      </c>
      <c r="G54" s="698">
        <v>82250</v>
      </c>
      <c r="H54" s="698">
        <v>150000</v>
      </c>
      <c r="I54" s="702">
        <f>SUM(E54:H54)</f>
        <v>1573150</v>
      </c>
      <c r="J54" s="330"/>
      <c r="K54" s="88"/>
    </row>
    <row r="55" spans="1:11" ht="14.25">
      <c r="A55" s="151"/>
      <c r="B55" s="151"/>
      <c r="C55" s="151" t="s">
        <v>648</v>
      </c>
      <c r="D55" s="151"/>
      <c r="E55" s="698">
        <v>80000</v>
      </c>
      <c r="F55" s="700" t="s">
        <v>623</v>
      </c>
      <c r="G55" s="700" t="s">
        <v>623</v>
      </c>
      <c r="H55" s="698">
        <v>160000</v>
      </c>
      <c r="I55" s="702">
        <f>SUM(E55:H55)</f>
        <v>240000</v>
      </c>
      <c r="J55" s="330"/>
      <c r="K55" s="88"/>
    </row>
    <row r="56" spans="1:11" ht="14.25">
      <c r="A56" s="151"/>
      <c r="B56" s="151"/>
      <c r="C56" s="151" t="s">
        <v>649</v>
      </c>
      <c r="D56" s="151"/>
      <c r="E56" s="700" t="s">
        <v>623</v>
      </c>
      <c r="F56" s="698">
        <v>125000</v>
      </c>
      <c r="G56" s="700" t="s">
        <v>623</v>
      </c>
      <c r="H56" s="700" t="s">
        <v>623</v>
      </c>
      <c r="I56" s="702">
        <v>125000</v>
      </c>
      <c r="J56" s="330"/>
      <c r="K56" s="88"/>
    </row>
    <row r="57" spans="1:11" ht="14.25">
      <c r="A57" s="151"/>
      <c r="B57" s="151"/>
      <c r="C57" s="151" t="s">
        <v>650</v>
      </c>
      <c r="D57" s="151"/>
      <c r="E57" s="700" t="s">
        <v>623</v>
      </c>
      <c r="F57" s="700" t="s">
        <v>623</v>
      </c>
      <c r="G57" s="699">
        <v>600000</v>
      </c>
      <c r="H57" s="700" t="s">
        <v>623</v>
      </c>
      <c r="I57" s="702">
        <v>600000</v>
      </c>
      <c r="J57" s="330"/>
      <c r="K57" s="88"/>
    </row>
    <row r="58" spans="1:11" ht="14.25">
      <c r="A58" s="151"/>
      <c r="B58" s="151"/>
      <c r="C58" s="151" t="s">
        <v>651</v>
      </c>
      <c r="D58" s="151"/>
      <c r="E58" s="699">
        <v>1300000</v>
      </c>
      <c r="F58" s="700" t="s">
        <v>623</v>
      </c>
      <c r="G58" s="700" t="s">
        <v>623</v>
      </c>
      <c r="H58" s="700" t="s">
        <v>623</v>
      </c>
      <c r="I58" s="702">
        <f>SUM(E58:H58)</f>
        <v>1300000</v>
      </c>
      <c r="J58" s="330"/>
      <c r="K58" s="88"/>
    </row>
    <row r="59" spans="1:11" ht="14.25">
      <c r="A59" s="320"/>
      <c r="B59" s="320"/>
      <c r="C59" s="151" t="s">
        <v>652</v>
      </c>
      <c r="D59" s="151"/>
      <c r="E59" s="698">
        <v>200000</v>
      </c>
      <c r="F59" s="700" t="s">
        <v>623</v>
      </c>
      <c r="G59" s="700" t="s">
        <v>623</v>
      </c>
      <c r="H59" s="700" t="s">
        <v>623</v>
      </c>
      <c r="I59" s="702">
        <v>200000</v>
      </c>
      <c r="J59" s="330"/>
      <c r="K59" s="88"/>
    </row>
    <row r="60" spans="1:11" ht="14.25">
      <c r="A60" s="320"/>
      <c r="B60" s="320"/>
      <c r="C60" s="320"/>
      <c r="D60" s="320"/>
      <c r="E60" s="212"/>
      <c r="F60" s="212"/>
      <c r="G60" s="212"/>
      <c r="H60" s="711"/>
      <c r="I60" s="701"/>
      <c r="J60" s="407"/>
      <c r="K60" s="88"/>
    </row>
    <row r="61" spans="1:11" ht="18">
      <c r="A61" s="151"/>
      <c r="B61" s="151"/>
      <c r="C61" s="320"/>
      <c r="D61" s="320"/>
      <c r="E61" s="712">
        <v>19</v>
      </c>
      <c r="F61" s="474"/>
      <c r="G61" s="711"/>
      <c r="H61" s="340"/>
      <c r="I61" s="690"/>
      <c r="J61" s="415"/>
      <c r="K61" s="88"/>
    </row>
    <row r="62" spans="1:11" ht="6.75" customHeight="1">
      <c r="A62" s="151"/>
      <c r="B62" s="151"/>
      <c r="C62" s="320"/>
      <c r="D62" s="713"/>
      <c r="E62" s="340"/>
      <c r="F62" s="713"/>
      <c r="G62" s="340"/>
      <c r="H62" s="212"/>
      <c r="I62" s="701"/>
      <c r="J62" s="415"/>
      <c r="K62" s="88"/>
    </row>
    <row r="63" spans="1:11" ht="6.75" customHeight="1">
      <c r="A63" s="151"/>
      <c r="B63" s="151"/>
      <c r="C63" s="320"/>
      <c r="D63" s="320"/>
      <c r="E63" s="340"/>
      <c r="F63" s="212"/>
      <c r="G63" s="340"/>
      <c r="H63" s="212"/>
      <c r="I63" s="701"/>
      <c r="J63" s="415"/>
      <c r="K63" s="88"/>
    </row>
    <row r="64" spans="1:11" ht="4.5" customHeight="1">
      <c r="A64" s="151"/>
      <c r="B64" s="151"/>
      <c r="C64" s="320"/>
      <c r="D64" s="320"/>
      <c r="E64" s="340"/>
      <c r="F64" s="212"/>
      <c r="G64" s="340"/>
      <c r="H64" s="212"/>
      <c r="I64" s="701"/>
      <c r="J64" s="415"/>
      <c r="K64" s="88"/>
    </row>
    <row r="65" spans="1:11" ht="14.25" hidden="1">
      <c r="A65" s="151"/>
      <c r="B65" s="151"/>
      <c r="C65" s="320"/>
      <c r="D65" s="320"/>
      <c r="E65" s="340"/>
      <c r="F65" s="212"/>
      <c r="G65" s="340"/>
      <c r="H65" s="212"/>
      <c r="I65" s="701"/>
      <c r="J65" s="415"/>
      <c r="K65" s="88"/>
    </row>
    <row r="66" spans="1:11" ht="20.25">
      <c r="A66" s="151"/>
      <c r="B66" s="151"/>
      <c r="C66" s="320"/>
      <c r="D66" s="320"/>
      <c r="E66" s="712"/>
      <c r="F66" s="714"/>
      <c r="G66" s="212"/>
      <c r="H66" s="715"/>
      <c r="I66" s="701"/>
      <c r="J66" s="415"/>
      <c r="K66" s="88"/>
    </row>
    <row r="67" spans="1:11" ht="22.5">
      <c r="A67" s="151"/>
      <c r="B67" s="151"/>
      <c r="C67" s="320"/>
      <c r="D67" s="320"/>
      <c r="E67" s="716"/>
      <c r="F67" s="714"/>
      <c r="G67" s="212"/>
      <c r="H67" s="715"/>
      <c r="I67" s="701"/>
      <c r="J67" s="415"/>
      <c r="K67" s="88"/>
    </row>
    <row r="68" spans="1:11" ht="22.5">
      <c r="A68" s="151"/>
      <c r="B68" s="151"/>
      <c r="C68" s="320"/>
      <c r="D68" s="320"/>
      <c r="E68" s="716"/>
      <c r="F68" s="714"/>
      <c r="G68" s="212"/>
      <c r="H68" s="715"/>
      <c r="I68" s="701"/>
      <c r="J68" s="415"/>
      <c r="K68" s="88"/>
    </row>
    <row r="69" spans="1:11" ht="14.25">
      <c r="A69" s="151"/>
      <c r="B69" s="151"/>
      <c r="C69" s="320"/>
      <c r="D69" s="320"/>
      <c r="E69" s="331"/>
      <c r="F69" s="331"/>
      <c r="G69" s="331"/>
      <c r="H69" s="331"/>
      <c r="I69" s="690"/>
      <c r="J69" s="415"/>
      <c r="K69" s="88"/>
    </row>
    <row r="70" spans="1:11" ht="14.25">
      <c r="A70" s="151"/>
      <c r="B70" s="151"/>
      <c r="C70" s="320"/>
      <c r="D70" s="320"/>
      <c r="E70" s="331"/>
      <c r="F70" s="331"/>
      <c r="G70" s="331"/>
      <c r="H70" s="331"/>
      <c r="I70" s="690"/>
      <c r="J70" s="415"/>
      <c r="K70" s="88"/>
    </row>
    <row r="71" spans="1:11" ht="15.75">
      <c r="A71" s="89"/>
      <c r="B71" s="680"/>
      <c r="C71" s="88"/>
      <c r="D71" s="458" t="s">
        <v>574</v>
      </c>
      <c r="E71" s="458"/>
      <c r="F71" s="88"/>
      <c r="G71" s="88"/>
      <c r="H71" s="88"/>
      <c r="I71" s="88"/>
      <c r="J71" s="407"/>
      <c r="K71" s="88"/>
    </row>
    <row r="72" spans="1:11" ht="14.25">
      <c r="A72" s="88"/>
      <c r="B72" s="88"/>
      <c r="C72" s="88"/>
      <c r="D72" s="404"/>
      <c r="E72" s="681" t="s">
        <v>575</v>
      </c>
      <c r="F72" s="682">
        <v>2024</v>
      </c>
      <c r="G72" s="88"/>
      <c r="H72" s="88"/>
      <c r="I72" s="88"/>
      <c r="J72" s="407"/>
      <c r="K72" s="88"/>
    </row>
    <row r="73" spans="1:11" ht="14.25">
      <c r="A73" s="88"/>
      <c r="B73" s="88"/>
      <c r="C73" s="88"/>
      <c r="D73" s="339"/>
      <c r="E73" s="683" t="s">
        <v>576</v>
      </c>
      <c r="F73" s="339" t="s">
        <v>577</v>
      </c>
      <c r="G73" s="682"/>
      <c r="H73" s="88"/>
      <c r="I73" s="88"/>
      <c r="J73" s="407"/>
      <c r="K73" s="88"/>
    </row>
    <row r="74" spans="1:11" ht="15" thickBot="1">
      <c r="A74" s="431"/>
      <c r="B74" s="431"/>
      <c r="C74" s="431"/>
      <c r="D74" s="684"/>
      <c r="E74" s="717"/>
      <c r="F74" s="684"/>
      <c r="G74" s="684"/>
      <c r="H74" s="431"/>
      <c r="I74" s="431"/>
      <c r="J74" s="407"/>
      <c r="K74" s="88"/>
    </row>
    <row r="75" spans="1:11" ht="14.25">
      <c r="A75" s="151"/>
      <c r="B75" s="151"/>
      <c r="C75" s="151"/>
      <c r="D75" s="404"/>
      <c r="E75" s="526" t="s">
        <v>578</v>
      </c>
      <c r="F75" s="526" t="s">
        <v>579</v>
      </c>
      <c r="G75" s="526" t="s">
        <v>580</v>
      </c>
      <c r="H75" s="718" t="s">
        <v>581</v>
      </c>
      <c r="I75" s="526" t="s">
        <v>582</v>
      </c>
      <c r="J75" s="526"/>
      <c r="K75" s="88"/>
    </row>
    <row r="76" spans="1:11" ht="14.25">
      <c r="A76" s="151"/>
      <c r="B76" s="151"/>
      <c r="C76" s="151"/>
      <c r="D76" s="405" t="s">
        <v>583</v>
      </c>
      <c r="E76" s="526" t="s">
        <v>483</v>
      </c>
      <c r="F76" s="526" t="s">
        <v>483</v>
      </c>
      <c r="G76" s="526" t="s">
        <v>483</v>
      </c>
      <c r="H76" s="526" t="s">
        <v>584</v>
      </c>
      <c r="I76" s="526" t="s">
        <v>569</v>
      </c>
      <c r="J76" s="526"/>
      <c r="K76" s="88"/>
    </row>
    <row r="77" spans="1:11" ht="15" thickBot="1">
      <c r="A77" s="169"/>
      <c r="B77" s="169"/>
      <c r="C77" s="169"/>
      <c r="D77" s="685" t="s">
        <v>585</v>
      </c>
      <c r="E77" s="685" t="s">
        <v>586</v>
      </c>
      <c r="F77" s="685" t="s">
        <v>587</v>
      </c>
      <c r="G77" s="685" t="s">
        <v>588</v>
      </c>
      <c r="H77" s="685" t="s">
        <v>589</v>
      </c>
      <c r="I77" s="685" t="s">
        <v>590</v>
      </c>
      <c r="J77" s="686"/>
      <c r="K77" s="88"/>
    </row>
    <row r="78" spans="1:11" ht="14.25">
      <c r="A78" s="320"/>
      <c r="B78" s="339"/>
      <c r="C78" s="151" t="s">
        <v>653</v>
      </c>
      <c r="D78" s="151"/>
      <c r="E78" s="700" t="s">
        <v>623</v>
      </c>
      <c r="F78" s="212">
        <v>100000</v>
      </c>
      <c r="G78" s="700" t="s">
        <v>623</v>
      </c>
      <c r="H78" s="698">
        <v>500000</v>
      </c>
      <c r="I78" s="701">
        <f>SUM(F78:H78)</f>
        <v>600000</v>
      </c>
      <c r="J78" s="414"/>
      <c r="K78" s="88"/>
    </row>
    <row r="79" spans="1:11" ht="14.25">
      <c r="A79" s="320"/>
      <c r="B79" s="339"/>
      <c r="C79" s="151" t="s">
        <v>654</v>
      </c>
      <c r="D79" s="151"/>
      <c r="E79" s="700"/>
      <c r="F79" s="212">
        <v>1500000</v>
      </c>
      <c r="G79" s="700" t="s">
        <v>623</v>
      </c>
      <c r="H79" s="700" t="s">
        <v>623</v>
      </c>
      <c r="I79" s="701">
        <f>SUM(F79:H79)</f>
        <v>1500000</v>
      </c>
      <c r="J79" s="414"/>
      <c r="K79" s="88"/>
    </row>
    <row r="80" spans="1:11" ht="14.25">
      <c r="A80" s="320"/>
      <c r="B80" s="339"/>
      <c r="C80" s="151" t="s">
        <v>655</v>
      </c>
      <c r="D80" s="151"/>
      <c r="E80" s="700" t="s">
        <v>623</v>
      </c>
      <c r="F80" s="212">
        <v>500000</v>
      </c>
      <c r="G80" s="700" t="s">
        <v>623</v>
      </c>
      <c r="H80" s="700" t="s">
        <v>623</v>
      </c>
      <c r="I80" s="701">
        <v>500000</v>
      </c>
      <c r="J80" s="414"/>
      <c r="K80" s="88"/>
    </row>
    <row r="81" spans="1:11" ht="14.25">
      <c r="A81" s="320"/>
      <c r="B81" s="339"/>
      <c r="C81" s="151" t="s">
        <v>656</v>
      </c>
      <c r="D81" s="151"/>
      <c r="E81" s="700" t="s">
        <v>623</v>
      </c>
      <c r="F81" s="698">
        <v>2000000</v>
      </c>
      <c r="G81" s="700" t="s">
        <v>623</v>
      </c>
      <c r="H81" s="700" t="s">
        <v>623</v>
      </c>
      <c r="I81" s="702">
        <v>2000000</v>
      </c>
      <c r="J81" s="414"/>
      <c r="K81" s="88"/>
    </row>
    <row r="82" spans="1:11" ht="14.25">
      <c r="A82" s="320"/>
      <c r="B82" s="339"/>
      <c r="C82" s="151" t="s">
        <v>657</v>
      </c>
      <c r="D82" s="151"/>
      <c r="E82" s="698">
        <v>593500</v>
      </c>
      <c r="F82" s="699">
        <v>780500</v>
      </c>
      <c r="G82" s="699">
        <v>43000</v>
      </c>
      <c r="H82" s="698">
        <v>650000</v>
      </c>
      <c r="I82" s="702">
        <f>SUM(E82:H82)</f>
        <v>2067000</v>
      </c>
      <c r="J82" s="330"/>
      <c r="K82" s="88"/>
    </row>
    <row r="83" spans="1:11" ht="14.25">
      <c r="A83" s="151"/>
      <c r="B83" s="404"/>
      <c r="C83" s="151" t="s">
        <v>658</v>
      </c>
      <c r="D83" s="151"/>
      <c r="E83" s="700" t="s">
        <v>623</v>
      </c>
      <c r="F83" s="698"/>
      <c r="G83" s="700" t="s">
        <v>623</v>
      </c>
      <c r="H83" s="698">
        <v>100000</v>
      </c>
      <c r="I83" s="702">
        <f>SUM(F83:H83)</f>
        <v>100000</v>
      </c>
      <c r="J83" s="330"/>
      <c r="K83" s="88"/>
    </row>
    <row r="84" spans="1:11" ht="14.25">
      <c r="A84" s="151"/>
      <c r="B84" s="404"/>
      <c r="C84" s="151" t="s">
        <v>659</v>
      </c>
      <c r="D84" s="151"/>
      <c r="E84" s="698">
        <v>50000</v>
      </c>
      <c r="F84" s="698">
        <v>205000</v>
      </c>
      <c r="G84" s="700" t="s">
        <v>623</v>
      </c>
      <c r="H84" s="698">
        <v>130000</v>
      </c>
      <c r="I84" s="702">
        <f>SUM(E84:H84)</f>
        <v>385000</v>
      </c>
      <c r="J84" s="330"/>
      <c r="K84" s="88"/>
    </row>
    <row r="85" spans="1:11" ht="14.25">
      <c r="A85" s="151"/>
      <c r="B85" s="404"/>
      <c r="C85" s="151" t="s">
        <v>660</v>
      </c>
      <c r="D85" s="151"/>
      <c r="E85" s="700" t="s">
        <v>623</v>
      </c>
      <c r="F85" s="698">
        <v>3589500</v>
      </c>
      <c r="G85" s="700" t="s">
        <v>623</v>
      </c>
      <c r="H85" s="698">
        <v>1174071</v>
      </c>
      <c r="I85" s="702">
        <f>SUM(F85:H85)</f>
        <v>4763571</v>
      </c>
      <c r="J85" s="330"/>
      <c r="K85" s="88"/>
    </row>
    <row r="86" spans="1:11" ht="14.25">
      <c r="A86" s="151"/>
      <c r="B86" s="404"/>
      <c r="C86" s="151" t="s">
        <v>661</v>
      </c>
      <c r="D86" s="151"/>
      <c r="E86" s="698">
        <v>653000</v>
      </c>
      <c r="F86" s="698">
        <v>140000</v>
      </c>
      <c r="G86" s="698">
        <v>30000</v>
      </c>
      <c r="H86" s="699">
        <v>60000</v>
      </c>
      <c r="I86" s="702">
        <f>SUM(E86:H86)</f>
        <v>883000</v>
      </c>
      <c r="J86" s="330"/>
      <c r="K86" s="88"/>
    </row>
    <row r="87" spans="1:11" ht="14.25">
      <c r="A87" s="151"/>
      <c r="B87" s="404"/>
      <c r="C87" s="151" t="s">
        <v>662</v>
      </c>
      <c r="D87" s="151"/>
      <c r="E87" s="212">
        <v>36392</v>
      </c>
      <c r="F87" s="700" t="s">
        <v>623</v>
      </c>
      <c r="G87" s="700" t="s">
        <v>623</v>
      </c>
      <c r="H87" s="700" t="s">
        <v>623</v>
      </c>
      <c r="I87" s="701">
        <v>36392</v>
      </c>
      <c r="J87" s="330"/>
      <c r="K87" s="88"/>
    </row>
    <row r="88" spans="1:11" ht="14.25">
      <c r="A88" s="151"/>
      <c r="B88" s="404"/>
      <c r="C88" s="151" t="s">
        <v>663</v>
      </c>
      <c r="D88" s="151"/>
      <c r="E88" s="700" t="s">
        <v>623</v>
      </c>
      <c r="F88" s="699">
        <v>170000</v>
      </c>
      <c r="G88" s="700" t="s">
        <v>623</v>
      </c>
      <c r="H88" s="700" t="s">
        <v>623</v>
      </c>
      <c r="I88" s="701">
        <f>SUM(F88:H88)</f>
        <v>170000</v>
      </c>
      <c r="J88" s="330"/>
      <c r="K88" s="88"/>
    </row>
    <row r="89" spans="1:11" ht="14.25">
      <c r="A89" s="151"/>
      <c r="B89" s="404"/>
      <c r="C89" s="151" t="s">
        <v>664</v>
      </c>
      <c r="D89" s="151"/>
      <c r="E89" s="700" t="s">
        <v>623</v>
      </c>
      <c r="F89" s="698">
        <v>360000</v>
      </c>
      <c r="G89" s="700" t="s">
        <v>623</v>
      </c>
      <c r="H89" s="698">
        <v>100000</v>
      </c>
      <c r="I89" s="702">
        <f>SUM(F89:H89)</f>
        <v>460000</v>
      </c>
      <c r="J89" s="330"/>
      <c r="K89" s="88"/>
    </row>
    <row r="90" spans="1:11" ht="14.25">
      <c r="A90" s="151"/>
      <c r="B90" s="404"/>
      <c r="C90" s="151" t="s">
        <v>665</v>
      </c>
      <c r="D90" s="151"/>
      <c r="E90" s="698">
        <v>419500</v>
      </c>
      <c r="F90" s="698">
        <v>75500</v>
      </c>
      <c r="G90" s="698">
        <v>3500</v>
      </c>
      <c r="H90" s="698">
        <v>390000</v>
      </c>
      <c r="I90" s="702">
        <f>SUM(E90:H90)</f>
        <v>888500</v>
      </c>
      <c r="J90" s="330"/>
      <c r="K90" s="88"/>
    </row>
    <row r="91" spans="1:11" ht="14.25">
      <c r="A91" s="151"/>
      <c r="B91" s="404"/>
      <c r="C91" s="151" t="s">
        <v>666</v>
      </c>
      <c r="D91" s="151"/>
      <c r="E91" s="698">
        <v>30000</v>
      </c>
      <c r="F91" s="699">
        <v>600000</v>
      </c>
      <c r="G91" s="700" t="s">
        <v>623</v>
      </c>
      <c r="H91" s="698">
        <v>950000</v>
      </c>
      <c r="I91" s="702">
        <f>SUM(E91:H91)</f>
        <v>1580000</v>
      </c>
      <c r="J91" s="330"/>
      <c r="K91" s="88"/>
    </row>
    <row r="92" spans="1:11" ht="14.25">
      <c r="A92" s="151"/>
      <c r="B92" s="404"/>
      <c r="C92" s="151" t="s">
        <v>667</v>
      </c>
      <c r="D92" s="151"/>
      <c r="E92" s="698">
        <v>957000</v>
      </c>
      <c r="F92" s="698">
        <v>120000</v>
      </c>
      <c r="G92" s="698">
        <v>100000</v>
      </c>
      <c r="H92" s="698">
        <v>200000</v>
      </c>
      <c r="I92" s="702">
        <f>SUM(E92:H92)</f>
        <v>1377000</v>
      </c>
      <c r="J92" s="330"/>
      <c r="K92" s="88"/>
    </row>
    <row r="93" spans="1:11" ht="14.25">
      <c r="A93" s="151"/>
      <c r="B93" s="404"/>
      <c r="C93" s="151" t="s">
        <v>668</v>
      </c>
      <c r="D93" s="151"/>
      <c r="E93" s="698">
        <v>400000</v>
      </c>
      <c r="F93" s="700" t="s">
        <v>623</v>
      </c>
      <c r="G93" s="700" t="s">
        <v>623</v>
      </c>
      <c r="H93" s="700" t="s">
        <v>623</v>
      </c>
      <c r="I93" s="702">
        <f>SUM(E93:H93)</f>
        <v>400000</v>
      </c>
      <c r="J93" s="330"/>
      <c r="K93" s="88"/>
    </row>
    <row r="94" spans="1:11" ht="14.25">
      <c r="A94" s="151"/>
      <c r="B94" s="404"/>
      <c r="C94" s="151" t="s">
        <v>669</v>
      </c>
      <c r="D94" s="151"/>
      <c r="E94" s="698">
        <v>6764047</v>
      </c>
      <c r="F94" s="698">
        <v>2531986</v>
      </c>
      <c r="G94" s="698">
        <v>1094122</v>
      </c>
      <c r="H94" s="698">
        <v>3109281</v>
      </c>
      <c r="I94" s="702">
        <f>SUM(E94:H94)</f>
        <v>13499436</v>
      </c>
      <c r="J94" s="330"/>
      <c r="K94" s="88"/>
    </row>
    <row r="95" spans="1:11" ht="14.25">
      <c r="A95" s="151"/>
      <c r="B95" s="404"/>
      <c r="C95" s="151"/>
      <c r="D95" s="151" t="s">
        <v>670</v>
      </c>
      <c r="E95" s="698">
        <v>100000</v>
      </c>
      <c r="F95" s="698"/>
      <c r="G95" s="698"/>
      <c r="H95" s="698"/>
      <c r="I95" s="697">
        <v>100000</v>
      </c>
      <c r="J95" s="330"/>
      <c r="K95" s="88"/>
    </row>
    <row r="96" spans="1:11" ht="14.25">
      <c r="A96" s="151"/>
      <c r="B96" s="404"/>
      <c r="C96" s="151"/>
      <c r="D96" s="151" t="s">
        <v>671</v>
      </c>
      <c r="E96" s="700" t="s">
        <v>623</v>
      </c>
      <c r="F96" s="698"/>
      <c r="G96" s="698">
        <v>300000</v>
      </c>
      <c r="H96" s="698"/>
      <c r="I96" s="702">
        <v>300000</v>
      </c>
      <c r="J96" s="330"/>
      <c r="K96" s="88"/>
    </row>
    <row r="97" spans="1:11" ht="15" thickBot="1">
      <c r="A97" s="151"/>
      <c r="B97" s="404"/>
      <c r="C97" s="151"/>
      <c r="D97" s="151" t="s">
        <v>672</v>
      </c>
      <c r="E97" s="700" t="s">
        <v>623</v>
      </c>
      <c r="F97" s="698"/>
      <c r="G97" s="698">
        <v>500000</v>
      </c>
      <c r="H97" s="708"/>
      <c r="I97" s="702">
        <v>500000</v>
      </c>
      <c r="J97" s="330"/>
      <c r="K97" s="88"/>
    </row>
    <row r="98" spans="1:11" ht="15" thickBot="1">
      <c r="A98" s="151"/>
      <c r="B98" s="404"/>
      <c r="C98" s="404" t="s">
        <v>673</v>
      </c>
      <c r="D98" s="404"/>
      <c r="E98" s="709">
        <v>15055839</v>
      </c>
      <c r="F98" s="709">
        <v>13185986</v>
      </c>
      <c r="G98" s="709">
        <v>2862872</v>
      </c>
      <c r="H98" s="692">
        <v>7863352</v>
      </c>
      <c r="I98" s="709">
        <v>38968049</v>
      </c>
      <c r="J98" s="689"/>
      <c r="K98" s="88"/>
    </row>
    <row r="99" spans="1:11" ht="15" thickTop="1">
      <c r="A99" s="151"/>
      <c r="B99" s="694" t="s">
        <v>674</v>
      </c>
      <c r="C99" s="404" t="s">
        <v>675</v>
      </c>
      <c r="D99" s="404"/>
      <c r="E99" s="212"/>
      <c r="F99" s="212"/>
      <c r="G99" s="212"/>
      <c r="H99" s="212"/>
      <c r="I99" s="212"/>
      <c r="J99" s="407"/>
      <c r="K99" s="88"/>
    </row>
    <row r="100" spans="1:11" ht="15" thickBot="1">
      <c r="A100" s="151"/>
      <c r="B100" s="404"/>
      <c r="C100" s="404" t="s">
        <v>676</v>
      </c>
      <c r="D100" s="404"/>
      <c r="E100" s="719">
        <v>3000000</v>
      </c>
      <c r="F100" s="720" t="s">
        <v>593</v>
      </c>
      <c r="G100" s="720" t="s">
        <v>593</v>
      </c>
      <c r="H100" s="720" t="s">
        <v>593</v>
      </c>
      <c r="I100" s="693">
        <v>3000000</v>
      </c>
      <c r="J100" s="407"/>
      <c r="K100" s="88"/>
    </row>
    <row r="101" spans="1:11" ht="15" thickBot="1">
      <c r="A101" s="151"/>
      <c r="B101" s="404"/>
      <c r="C101" s="404" t="s">
        <v>677</v>
      </c>
      <c r="D101" s="404"/>
      <c r="E101" s="709">
        <v>3000000</v>
      </c>
      <c r="F101" s="721" t="s">
        <v>593</v>
      </c>
      <c r="G101" s="721" t="s">
        <v>593</v>
      </c>
      <c r="H101" s="721" t="s">
        <v>593</v>
      </c>
      <c r="I101" s="709">
        <v>3000000</v>
      </c>
      <c r="J101" s="689"/>
      <c r="K101" s="88"/>
    </row>
    <row r="102" spans="1:11" ht="15" thickTop="1">
      <c r="A102" s="151"/>
      <c r="B102" s="694" t="s">
        <v>678</v>
      </c>
      <c r="C102" s="404" t="s">
        <v>679</v>
      </c>
      <c r="D102" s="404"/>
      <c r="E102" s="151"/>
      <c r="F102" s="151"/>
      <c r="G102" s="151"/>
      <c r="H102" s="151"/>
      <c r="I102" s="151"/>
      <c r="J102" s="407"/>
      <c r="K102" s="88"/>
    </row>
    <row r="103" spans="1:11" ht="14.25">
      <c r="A103" s="151"/>
      <c r="B103" s="694"/>
      <c r="C103" s="151" t="s">
        <v>680</v>
      </c>
      <c r="D103" s="151"/>
      <c r="E103" s="722"/>
      <c r="F103" s="696">
        <v>27377674.6</v>
      </c>
      <c r="G103" s="722"/>
      <c r="H103" s="700" t="s">
        <v>623</v>
      </c>
      <c r="I103" s="212">
        <f>SUM(F103:H103)</f>
        <v>27377674.6</v>
      </c>
      <c r="J103" s="407"/>
      <c r="K103" s="88"/>
    </row>
    <row r="104" spans="1:11" ht="14.25">
      <c r="A104" s="151"/>
      <c r="B104" s="694"/>
      <c r="C104" s="151" t="s">
        <v>681</v>
      </c>
      <c r="D104" s="151"/>
      <c r="E104" s="700" t="s">
        <v>623</v>
      </c>
      <c r="F104" s="700" t="s">
        <v>623</v>
      </c>
      <c r="G104" s="212">
        <v>7248418.65</v>
      </c>
      <c r="H104" s="700" t="s">
        <v>623</v>
      </c>
      <c r="I104" s="212">
        <f>SUM(G104:H104)</f>
        <v>7248418.65</v>
      </c>
      <c r="J104" s="407"/>
      <c r="K104" s="88"/>
    </row>
    <row r="105" spans="1:11" ht="14.25">
      <c r="A105" s="151"/>
      <c r="B105" s="404"/>
      <c r="C105" s="151" t="s">
        <v>682</v>
      </c>
      <c r="D105" s="151"/>
      <c r="E105" s="699">
        <v>250000</v>
      </c>
      <c r="F105" s="700" t="s">
        <v>623</v>
      </c>
      <c r="G105" s="700" t="s">
        <v>623</v>
      </c>
      <c r="H105" s="700" t="s">
        <v>623</v>
      </c>
      <c r="I105" s="723">
        <v>250000</v>
      </c>
      <c r="J105" s="407"/>
      <c r="K105" s="88"/>
    </row>
    <row r="106" spans="1:11" ht="14.25">
      <c r="A106" s="151"/>
      <c r="B106" s="404"/>
      <c r="C106" s="151" t="s">
        <v>419</v>
      </c>
      <c r="D106" s="151"/>
      <c r="E106" s="700" t="s">
        <v>623</v>
      </c>
      <c r="F106" s="212">
        <v>20000</v>
      </c>
      <c r="G106" s="700" t="s">
        <v>623</v>
      </c>
      <c r="H106" s="700" t="s">
        <v>623</v>
      </c>
      <c r="I106" s="701">
        <v>20000</v>
      </c>
      <c r="J106" s="407"/>
      <c r="K106" s="88"/>
    </row>
    <row r="107" spans="1:11" ht="14.25">
      <c r="A107" s="151"/>
      <c r="B107" s="404"/>
      <c r="C107" s="151" t="s">
        <v>683</v>
      </c>
      <c r="D107" s="151"/>
      <c r="E107" s="212">
        <v>1368883.73</v>
      </c>
      <c r="F107" s="700" t="s">
        <v>623</v>
      </c>
      <c r="G107" s="700" t="s">
        <v>623</v>
      </c>
      <c r="H107" s="700" t="s">
        <v>623</v>
      </c>
      <c r="I107" s="701">
        <v>1368883.73</v>
      </c>
      <c r="J107" s="407"/>
      <c r="K107" s="88"/>
    </row>
    <row r="108" spans="1:11" ht="14.25">
      <c r="A108" s="151"/>
      <c r="B108" s="404"/>
      <c r="C108" s="151" t="s">
        <v>684</v>
      </c>
      <c r="D108" s="151"/>
      <c r="E108" s="212">
        <v>1368883.73</v>
      </c>
      <c r="F108" s="700" t="s">
        <v>623</v>
      </c>
      <c r="G108" s="700" t="s">
        <v>623</v>
      </c>
      <c r="H108" s="700" t="s">
        <v>623</v>
      </c>
      <c r="I108" s="701">
        <f>SUM(E108:H108)</f>
        <v>1368883.73</v>
      </c>
      <c r="J108" s="407"/>
      <c r="K108" s="88"/>
    </row>
    <row r="109" spans="1:11" ht="14.25">
      <c r="A109" s="151"/>
      <c r="B109" s="404"/>
      <c r="C109" s="151" t="s">
        <v>685</v>
      </c>
      <c r="D109" s="151"/>
      <c r="E109" s="699">
        <v>250000</v>
      </c>
      <c r="F109" s="700" t="s">
        <v>623</v>
      </c>
      <c r="G109" s="700" t="s">
        <v>623</v>
      </c>
      <c r="H109" s="700" t="s">
        <v>623</v>
      </c>
      <c r="I109" s="723">
        <v>250000</v>
      </c>
      <c r="J109" s="407"/>
      <c r="K109" s="88"/>
    </row>
    <row r="110" spans="1:11" ht="14.25">
      <c r="A110" s="151"/>
      <c r="B110" s="404"/>
      <c r="C110" s="151" t="s">
        <v>427</v>
      </c>
      <c r="D110" s="151"/>
      <c r="E110" s="700" t="s">
        <v>623</v>
      </c>
      <c r="F110" s="700" t="s">
        <v>623</v>
      </c>
      <c r="G110" s="700" t="s">
        <v>623</v>
      </c>
      <c r="H110" s="700" t="s">
        <v>623</v>
      </c>
      <c r="I110" s="700" t="s">
        <v>623</v>
      </c>
      <c r="J110" s="407"/>
      <c r="K110" s="88"/>
    </row>
    <row r="111" spans="1:11" ht="14.25">
      <c r="A111" s="151"/>
      <c r="B111" s="404"/>
      <c r="C111" s="151" t="s">
        <v>473</v>
      </c>
      <c r="D111" s="151"/>
      <c r="E111" s="700" t="s">
        <v>623</v>
      </c>
      <c r="F111" s="700" t="s">
        <v>623</v>
      </c>
      <c r="G111" s="700" t="s">
        <v>623</v>
      </c>
      <c r="H111" s="699">
        <v>700000</v>
      </c>
      <c r="I111" s="723">
        <v>700000</v>
      </c>
      <c r="J111" s="407"/>
      <c r="K111" s="88"/>
    </row>
    <row r="112" spans="1:11" ht="14.25">
      <c r="A112" s="151"/>
      <c r="B112" s="404"/>
      <c r="C112" s="151" t="s">
        <v>686</v>
      </c>
      <c r="D112" s="151"/>
      <c r="E112" s="212">
        <v>2000000</v>
      </c>
      <c r="F112" s="700" t="s">
        <v>623</v>
      </c>
      <c r="G112" s="700" t="s">
        <v>623</v>
      </c>
      <c r="H112" s="700" t="s">
        <v>623</v>
      </c>
      <c r="I112" s="701">
        <v>2000000</v>
      </c>
      <c r="J112" s="407"/>
      <c r="K112" s="88"/>
    </row>
    <row r="113" spans="1:11" ht="14.25">
      <c r="A113" s="151"/>
      <c r="B113" s="404"/>
      <c r="C113" s="151" t="s">
        <v>687</v>
      </c>
      <c r="D113" s="151"/>
      <c r="E113" s="212">
        <v>1500000</v>
      </c>
      <c r="F113" s="700" t="s">
        <v>623</v>
      </c>
      <c r="G113" s="700" t="s">
        <v>623</v>
      </c>
      <c r="H113" s="700" t="s">
        <v>623</v>
      </c>
      <c r="I113" s="701">
        <v>1500000</v>
      </c>
      <c r="J113" s="407"/>
      <c r="K113" s="88"/>
    </row>
    <row r="114" spans="1:11" ht="14.25">
      <c r="A114" s="151"/>
      <c r="B114" s="404"/>
      <c r="C114" s="151" t="s">
        <v>432</v>
      </c>
      <c r="D114" s="151"/>
      <c r="E114" s="212">
        <v>1000000</v>
      </c>
      <c r="F114" s="700" t="s">
        <v>623</v>
      </c>
      <c r="G114" s="700" t="s">
        <v>623</v>
      </c>
      <c r="H114" s="700" t="s">
        <v>623</v>
      </c>
      <c r="I114" s="701">
        <f>SUM(E114:H114)</f>
        <v>1000000</v>
      </c>
      <c r="J114" s="407"/>
      <c r="K114" s="88"/>
    </row>
    <row r="115" spans="1:11" ht="14.25">
      <c r="A115" s="151"/>
      <c r="B115" s="404"/>
      <c r="C115" s="151" t="s">
        <v>434</v>
      </c>
      <c r="D115" s="151"/>
      <c r="E115" s="699"/>
      <c r="F115" s="700"/>
      <c r="G115" s="700"/>
      <c r="H115" s="700"/>
      <c r="I115" s="699"/>
      <c r="J115" s="407"/>
      <c r="K115" s="88"/>
    </row>
    <row r="116" spans="1:11" ht="14.25">
      <c r="A116" s="151"/>
      <c r="B116" s="404"/>
      <c r="C116" s="151"/>
      <c r="D116" s="724" t="s">
        <v>688</v>
      </c>
      <c r="E116" s="699">
        <v>2100000</v>
      </c>
      <c r="F116" s="700" t="s">
        <v>623</v>
      </c>
      <c r="G116" s="700" t="s">
        <v>623</v>
      </c>
      <c r="H116" s="700" t="s">
        <v>623</v>
      </c>
      <c r="I116" s="723">
        <v>2100000</v>
      </c>
      <c r="J116" s="407"/>
      <c r="K116" s="88"/>
    </row>
    <row r="117" spans="1:11" ht="14.25">
      <c r="A117" s="151"/>
      <c r="B117" s="404"/>
      <c r="C117" s="151"/>
      <c r="D117" s="724" t="s">
        <v>689</v>
      </c>
      <c r="E117" s="699">
        <v>700000</v>
      </c>
      <c r="F117" s="700" t="s">
        <v>623</v>
      </c>
      <c r="G117" s="700" t="s">
        <v>623</v>
      </c>
      <c r="H117" s="700" t="s">
        <v>623</v>
      </c>
      <c r="I117" s="723">
        <v>700000</v>
      </c>
      <c r="J117" s="407"/>
      <c r="K117" s="88"/>
    </row>
    <row r="118" spans="1:11" ht="14.25">
      <c r="A118" s="151"/>
      <c r="B118" s="404"/>
      <c r="C118" s="151"/>
      <c r="D118" s="724" t="s">
        <v>690</v>
      </c>
      <c r="E118" s="699">
        <v>2000000</v>
      </c>
      <c r="F118" s="700" t="s">
        <v>623</v>
      </c>
      <c r="G118" s="700" t="s">
        <v>623</v>
      </c>
      <c r="H118" s="700" t="s">
        <v>623</v>
      </c>
      <c r="I118" s="723">
        <f>SUM(E118:H118)</f>
        <v>2000000</v>
      </c>
      <c r="J118" s="407"/>
      <c r="K118" s="88"/>
    </row>
    <row r="119" spans="1:11" ht="14.25">
      <c r="A119" s="151"/>
      <c r="B119" s="404"/>
      <c r="C119" s="151"/>
      <c r="D119" s="724" t="s">
        <v>691</v>
      </c>
      <c r="E119" s="699">
        <v>700000</v>
      </c>
      <c r="F119" s="700" t="s">
        <v>623</v>
      </c>
      <c r="G119" s="700" t="s">
        <v>623</v>
      </c>
      <c r="H119" s="700" t="s">
        <v>623</v>
      </c>
      <c r="I119" s="723">
        <v>700000</v>
      </c>
      <c r="J119" s="407"/>
      <c r="K119" s="88"/>
    </row>
    <row r="120" spans="1:11" ht="14.25">
      <c r="A120" s="151"/>
      <c r="B120" s="404"/>
      <c r="C120" s="151"/>
      <c r="D120" s="724" t="s">
        <v>692</v>
      </c>
      <c r="E120" s="699"/>
      <c r="F120" s="700"/>
      <c r="G120" s="700"/>
      <c r="H120" s="700"/>
      <c r="I120" s="723"/>
      <c r="J120" s="407"/>
      <c r="K120" s="88"/>
    </row>
    <row r="121" spans="1:11" ht="14.25">
      <c r="A121" s="151"/>
      <c r="B121" s="404"/>
      <c r="C121" s="151"/>
      <c r="D121" s="724" t="s">
        <v>693</v>
      </c>
      <c r="E121" s="699">
        <v>300000</v>
      </c>
      <c r="F121" s="700" t="s">
        <v>623</v>
      </c>
      <c r="G121" s="700" t="s">
        <v>623</v>
      </c>
      <c r="H121" s="700" t="s">
        <v>623</v>
      </c>
      <c r="I121" s="723">
        <v>300000</v>
      </c>
      <c r="J121" s="407"/>
      <c r="K121" s="88"/>
    </row>
    <row r="122" spans="1:11" ht="14.25">
      <c r="A122" s="151"/>
      <c r="B122" s="404"/>
      <c r="C122" s="151"/>
      <c r="D122" s="724" t="s">
        <v>446</v>
      </c>
      <c r="E122" s="699">
        <v>50000</v>
      </c>
      <c r="F122" s="700" t="s">
        <v>623</v>
      </c>
      <c r="G122" s="700" t="s">
        <v>623</v>
      </c>
      <c r="H122" s="700" t="s">
        <v>623</v>
      </c>
      <c r="I122" s="723">
        <v>50000</v>
      </c>
      <c r="J122" s="407"/>
      <c r="K122" s="88"/>
    </row>
    <row r="123" spans="1:11" ht="14.25">
      <c r="A123" s="151"/>
      <c r="B123" s="404"/>
      <c r="C123" s="151"/>
      <c r="D123" s="724" t="s">
        <v>694</v>
      </c>
      <c r="E123" s="699">
        <v>50000</v>
      </c>
      <c r="F123" s="700" t="s">
        <v>623</v>
      </c>
      <c r="G123" s="700" t="s">
        <v>623</v>
      </c>
      <c r="H123" s="700" t="s">
        <v>623</v>
      </c>
      <c r="I123" s="723">
        <f>SUM(E123:H123)</f>
        <v>50000</v>
      </c>
      <c r="J123" s="407"/>
      <c r="K123" s="88"/>
    </row>
    <row r="124" spans="1:11" ht="14.25">
      <c r="A124" s="151"/>
      <c r="B124" s="404"/>
      <c r="C124" s="151"/>
      <c r="D124" s="724" t="s">
        <v>695</v>
      </c>
      <c r="E124" s="699">
        <v>200000</v>
      </c>
      <c r="F124" s="700" t="s">
        <v>623</v>
      </c>
      <c r="G124" s="700" t="s">
        <v>623</v>
      </c>
      <c r="H124" s="700" t="s">
        <v>623</v>
      </c>
      <c r="I124" s="723">
        <v>200000</v>
      </c>
      <c r="J124" s="407"/>
      <c r="K124" s="88"/>
    </row>
    <row r="125" spans="1:11" ht="14.25">
      <c r="A125" s="151"/>
      <c r="B125" s="404"/>
      <c r="C125" s="151"/>
      <c r="D125" s="724" t="s">
        <v>696</v>
      </c>
      <c r="E125" s="699">
        <v>500000</v>
      </c>
      <c r="F125" s="700" t="s">
        <v>623</v>
      </c>
      <c r="G125" s="700" t="s">
        <v>623</v>
      </c>
      <c r="H125" s="700" t="s">
        <v>623</v>
      </c>
      <c r="I125" s="723">
        <v>500000</v>
      </c>
      <c r="J125" s="407"/>
      <c r="K125" s="88"/>
    </row>
    <row r="126" spans="1:11" ht="14.25">
      <c r="A126" s="151"/>
      <c r="B126" s="404"/>
      <c r="C126" s="151"/>
      <c r="D126" s="724" t="s">
        <v>456</v>
      </c>
      <c r="E126" s="699">
        <v>750000</v>
      </c>
      <c r="F126" s="700" t="s">
        <v>623</v>
      </c>
      <c r="G126" s="700" t="s">
        <v>623</v>
      </c>
      <c r="H126" s="700" t="s">
        <v>623</v>
      </c>
      <c r="I126" s="723">
        <v>750000</v>
      </c>
      <c r="J126" s="407"/>
      <c r="K126" s="88"/>
    </row>
    <row r="127" spans="1:11" ht="14.25">
      <c r="A127" s="151"/>
      <c r="B127" s="404"/>
      <c r="C127" s="404"/>
      <c r="D127" s="724" t="s">
        <v>697</v>
      </c>
      <c r="E127" s="699">
        <v>200000</v>
      </c>
      <c r="F127" s="700" t="s">
        <v>623</v>
      </c>
      <c r="G127" s="700" t="s">
        <v>623</v>
      </c>
      <c r="H127" s="700" t="s">
        <v>623</v>
      </c>
      <c r="I127" s="723">
        <f>SUM(E127:H127)</f>
        <v>200000</v>
      </c>
      <c r="J127" s="407"/>
      <c r="K127" s="88"/>
    </row>
    <row r="128" spans="1:11" ht="14.25">
      <c r="A128" s="151"/>
      <c r="B128" s="404"/>
      <c r="C128" s="404"/>
      <c r="D128" s="724" t="s">
        <v>460</v>
      </c>
      <c r="E128" s="699">
        <v>250000</v>
      </c>
      <c r="F128" s="700" t="s">
        <v>623</v>
      </c>
      <c r="G128" s="700" t="s">
        <v>623</v>
      </c>
      <c r="H128" s="700" t="s">
        <v>623</v>
      </c>
      <c r="I128" s="723">
        <f>SUM(E128:H128)</f>
        <v>250000</v>
      </c>
      <c r="J128" s="407"/>
      <c r="K128" s="88"/>
    </row>
    <row r="129" spans="1:11" ht="14.25">
      <c r="A129" s="151"/>
      <c r="B129" s="404"/>
      <c r="C129" s="404"/>
      <c r="D129" s="151"/>
      <c r="E129" s="725"/>
      <c r="F129" s="726"/>
      <c r="G129" s="700"/>
      <c r="H129" s="726"/>
      <c r="I129" s="727"/>
      <c r="J129" s="407"/>
      <c r="K129" s="88"/>
    </row>
    <row r="130" spans="1:11" ht="18">
      <c r="A130" s="151"/>
      <c r="B130" s="151"/>
      <c r="C130" s="404"/>
      <c r="D130" s="151"/>
      <c r="E130" s="420">
        <v>20</v>
      </c>
      <c r="F130" s="689"/>
      <c r="G130" s="689"/>
      <c r="H130" s="689"/>
      <c r="I130" s="689"/>
      <c r="J130" s="689"/>
      <c r="K130" s="211"/>
    </row>
    <row r="131" spans="1:11" ht="14.25">
      <c r="A131" s="151"/>
      <c r="B131" s="151"/>
      <c r="C131" s="151"/>
      <c r="D131" s="151"/>
      <c r="E131" s="639"/>
      <c r="F131" s="690"/>
      <c r="G131" s="690"/>
      <c r="H131" s="690"/>
      <c r="I131" s="690"/>
      <c r="J131" s="330"/>
      <c r="K131" s="88"/>
    </row>
    <row r="132" spans="1:11" ht="14.25">
      <c r="A132" s="151"/>
      <c r="B132" s="151"/>
      <c r="C132" s="404"/>
      <c r="D132" s="404"/>
      <c r="E132" s="689"/>
      <c r="F132" s="689"/>
      <c r="G132" s="689"/>
      <c r="H132" s="689"/>
      <c r="I132" s="689"/>
      <c r="J132" s="330"/>
      <c r="K132" s="88"/>
    </row>
    <row r="133" spans="1:11" ht="18">
      <c r="A133" s="89"/>
      <c r="B133" s="88"/>
      <c r="C133" s="88"/>
      <c r="D133" s="88"/>
      <c r="E133" s="420"/>
      <c r="F133" s="89"/>
      <c r="G133" s="89"/>
      <c r="H133" s="88"/>
      <c r="I133" s="407"/>
      <c r="J133" s="88"/>
      <c r="K133" s="88"/>
    </row>
    <row r="134" spans="1:11" ht="14.2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</row>
    <row r="135" spans="1:11" ht="18">
      <c r="A135" s="88"/>
      <c r="B135" s="88"/>
      <c r="C135" s="728"/>
      <c r="D135" s="728"/>
      <c r="E135" s="728"/>
      <c r="F135" s="728"/>
      <c r="G135" s="728"/>
      <c r="H135" s="728"/>
      <c r="I135" s="728"/>
      <c r="J135" s="88"/>
      <c r="K135" s="88"/>
    </row>
    <row r="136" spans="1:11" ht="15.75">
      <c r="A136" s="88"/>
      <c r="B136" s="88"/>
      <c r="C136" s="729"/>
      <c r="D136" s="729"/>
      <c r="E136" s="729"/>
      <c r="F136" s="729"/>
      <c r="G136" s="729"/>
      <c r="H136" s="729"/>
      <c r="I136" s="729"/>
      <c r="J136" s="88"/>
      <c r="K136" s="88"/>
    </row>
    <row r="137" spans="1:11" ht="15.75">
      <c r="A137" s="88"/>
      <c r="B137" s="88"/>
      <c r="C137" s="88"/>
      <c r="D137" s="88"/>
      <c r="E137" s="88"/>
      <c r="F137" s="579"/>
      <c r="G137" s="88"/>
      <c r="H137" s="88"/>
      <c r="I137" s="88"/>
      <c r="J137" s="88"/>
      <c r="K137" s="88"/>
    </row>
    <row r="138" spans="1:11" ht="22.5">
      <c r="A138" s="88"/>
      <c r="B138" s="88"/>
      <c r="C138" s="88"/>
      <c r="D138" s="88"/>
      <c r="E138" s="730"/>
      <c r="F138" s="715"/>
      <c r="G138" s="88"/>
      <c r="H138" s="88"/>
      <c r="I138" s="88"/>
      <c r="J138" s="88"/>
      <c r="K138" s="88"/>
    </row>
    <row r="139" spans="1:11" ht="22.5">
      <c r="A139" s="88"/>
      <c r="B139" s="88"/>
      <c r="C139" s="88"/>
      <c r="D139" s="88"/>
      <c r="E139" s="730"/>
      <c r="F139" s="88"/>
      <c r="G139" s="88"/>
      <c r="H139" s="88"/>
      <c r="I139" s="88"/>
      <c r="J139" s="88"/>
      <c r="K139" s="88"/>
    </row>
    <row r="140" spans="1:11" ht="15.75">
      <c r="A140" s="89"/>
      <c r="B140" s="680"/>
      <c r="C140" s="88"/>
      <c r="D140" s="458" t="s">
        <v>574</v>
      </c>
      <c r="E140" s="458"/>
      <c r="F140" s="88"/>
      <c r="G140" s="88"/>
      <c r="H140" s="88"/>
      <c r="I140" s="88"/>
      <c r="J140" s="88"/>
      <c r="K140" s="88"/>
    </row>
    <row r="141" spans="1:11" ht="14.25">
      <c r="A141" s="88"/>
      <c r="B141" s="88"/>
      <c r="C141" s="88"/>
      <c r="D141" s="404"/>
      <c r="E141" s="681" t="s">
        <v>575</v>
      </c>
      <c r="F141" s="682">
        <v>2024</v>
      </c>
      <c r="G141" s="88"/>
      <c r="H141" s="88"/>
      <c r="I141" s="88"/>
      <c r="J141" s="88"/>
      <c r="K141" s="88"/>
    </row>
    <row r="142" spans="1:11" ht="14.25">
      <c r="A142" s="88"/>
      <c r="B142" s="88"/>
      <c r="C142" s="88"/>
      <c r="D142" s="339"/>
      <c r="E142" s="683" t="s">
        <v>576</v>
      </c>
      <c r="F142" s="339" t="s">
        <v>577</v>
      </c>
      <c r="G142" s="682"/>
      <c r="H142" s="88"/>
      <c r="I142" s="88"/>
      <c r="J142" s="88"/>
      <c r="K142" s="88"/>
    </row>
    <row r="143" spans="1:11" ht="15" thickBot="1">
      <c r="A143" s="431"/>
      <c r="B143" s="431"/>
      <c r="C143" s="431"/>
      <c r="D143" s="684"/>
      <c r="E143" s="717"/>
      <c r="F143" s="684"/>
      <c r="G143" s="684"/>
      <c r="H143" s="431"/>
      <c r="I143" s="431"/>
      <c r="J143" s="88"/>
      <c r="K143" s="88"/>
    </row>
    <row r="144" spans="1:11" ht="14.25">
      <c r="A144" s="151"/>
      <c r="B144" s="151"/>
      <c r="C144" s="151"/>
      <c r="D144" s="404"/>
      <c r="E144" s="526" t="s">
        <v>578</v>
      </c>
      <c r="F144" s="526" t="s">
        <v>579</v>
      </c>
      <c r="G144" s="526" t="s">
        <v>580</v>
      </c>
      <c r="H144" s="718" t="s">
        <v>581</v>
      </c>
      <c r="I144" s="526" t="s">
        <v>582</v>
      </c>
      <c r="J144" s="88"/>
      <c r="K144" s="88"/>
    </row>
    <row r="145" spans="1:11" ht="14.25">
      <c r="A145" s="151"/>
      <c r="B145" s="151"/>
      <c r="C145" s="151"/>
      <c r="D145" s="405" t="s">
        <v>583</v>
      </c>
      <c r="E145" s="526" t="s">
        <v>483</v>
      </c>
      <c r="F145" s="526" t="s">
        <v>483</v>
      </c>
      <c r="G145" s="526" t="s">
        <v>483</v>
      </c>
      <c r="H145" s="526" t="s">
        <v>584</v>
      </c>
      <c r="I145" s="526" t="s">
        <v>569</v>
      </c>
      <c r="J145" s="88"/>
      <c r="K145" s="88"/>
    </row>
    <row r="146" spans="1:11" ht="15" thickBot="1">
      <c r="A146" s="169"/>
      <c r="B146" s="169"/>
      <c r="C146" s="169"/>
      <c r="D146" s="685" t="s">
        <v>585</v>
      </c>
      <c r="E146" s="685" t="s">
        <v>586</v>
      </c>
      <c r="F146" s="685" t="s">
        <v>587</v>
      </c>
      <c r="G146" s="685" t="s">
        <v>588</v>
      </c>
      <c r="H146" s="685" t="s">
        <v>589</v>
      </c>
      <c r="I146" s="685" t="s">
        <v>590</v>
      </c>
      <c r="J146" s="88"/>
      <c r="K146" s="88"/>
    </row>
    <row r="147" spans="1:11" ht="14.25">
      <c r="A147" s="151"/>
      <c r="B147" s="404"/>
      <c r="C147" s="404"/>
      <c r="D147" s="724" t="s">
        <v>698</v>
      </c>
      <c r="E147" s="699"/>
      <c r="F147" s="700"/>
      <c r="G147" s="700"/>
      <c r="H147" s="700"/>
      <c r="I147" s="723"/>
      <c r="J147" s="88"/>
      <c r="K147" s="88"/>
    </row>
    <row r="148" spans="1:11" ht="14.25">
      <c r="A148" s="151"/>
      <c r="B148" s="404"/>
      <c r="C148" s="404"/>
      <c r="D148" s="724" t="s">
        <v>699</v>
      </c>
      <c r="E148" s="699">
        <v>809000</v>
      </c>
      <c r="F148" s="700" t="s">
        <v>623</v>
      </c>
      <c r="G148" s="700" t="s">
        <v>623</v>
      </c>
      <c r="H148" s="700" t="s">
        <v>623</v>
      </c>
      <c r="I148" s="723">
        <f>SUM(E148:H148)</f>
        <v>809000</v>
      </c>
      <c r="J148" s="88"/>
      <c r="K148" s="88"/>
    </row>
    <row r="149" spans="1:11" ht="14.25">
      <c r="A149" s="151"/>
      <c r="B149" s="404"/>
      <c r="C149" s="404"/>
      <c r="D149" s="724" t="s">
        <v>700</v>
      </c>
      <c r="E149" s="699">
        <v>150000</v>
      </c>
      <c r="F149" s="700" t="s">
        <v>623</v>
      </c>
      <c r="G149" s="700" t="s">
        <v>623</v>
      </c>
      <c r="H149" s="700" t="s">
        <v>623</v>
      </c>
      <c r="I149" s="723">
        <v>150000</v>
      </c>
      <c r="J149" s="88"/>
      <c r="K149" s="88"/>
    </row>
    <row r="150" spans="1:11" ht="14.25">
      <c r="A150" s="151"/>
      <c r="B150" s="404"/>
      <c r="C150" s="404"/>
      <c r="D150" s="724" t="s">
        <v>701</v>
      </c>
      <c r="E150" s="699">
        <v>150000</v>
      </c>
      <c r="F150" s="700" t="s">
        <v>623</v>
      </c>
      <c r="G150" s="700" t="s">
        <v>623</v>
      </c>
      <c r="H150" s="700" t="s">
        <v>623</v>
      </c>
      <c r="I150" s="723">
        <v>150000</v>
      </c>
      <c r="J150" s="88"/>
      <c r="K150" s="88"/>
    </row>
    <row r="151" spans="1:11" ht="14.25">
      <c r="A151" s="151"/>
      <c r="B151" s="404"/>
      <c r="C151" s="404"/>
      <c r="D151" s="724" t="s">
        <v>702</v>
      </c>
      <c r="E151" s="699"/>
      <c r="F151" s="700"/>
      <c r="G151" s="700"/>
      <c r="H151" s="700"/>
      <c r="I151" s="723"/>
      <c r="J151" s="88"/>
      <c r="K151" s="88"/>
    </row>
    <row r="152" spans="1:11" ht="15" thickBot="1">
      <c r="A152" s="151"/>
      <c r="B152" s="404"/>
      <c r="C152" s="404"/>
      <c r="D152" s="151" t="s">
        <v>703</v>
      </c>
      <c r="E152" s="699">
        <v>200000</v>
      </c>
      <c r="F152" s="700" t="s">
        <v>623</v>
      </c>
      <c r="G152" s="700" t="s">
        <v>623</v>
      </c>
      <c r="H152" s="731" t="s">
        <v>623</v>
      </c>
      <c r="I152" s="723">
        <v>200000</v>
      </c>
      <c r="J152" s="88"/>
      <c r="K152" s="88"/>
    </row>
    <row r="153" spans="1:11" ht="15" thickBot="1">
      <c r="A153" s="151"/>
      <c r="B153" s="151"/>
      <c r="C153" s="404" t="s">
        <v>704</v>
      </c>
      <c r="D153" s="151"/>
      <c r="E153" s="709">
        <v>16846767.46</v>
      </c>
      <c r="F153" s="709">
        <v>27397674.6</v>
      </c>
      <c r="G153" s="709">
        <v>7248418.65</v>
      </c>
      <c r="H153" s="692">
        <v>700000</v>
      </c>
      <c r="I153" s="709">
        <f>SUM(E153:H153)</f>
        <v>52192860.71</v>
      </c>
      <c r="J153" s="88"/>
      <c r="K153" s="88"/>
    </row>
    <row r="154" spans="1:11" ht="15.75" thickBot="1" thickTop="1">
      <c r="A154" s="151"/>
      <c r="B154" s="151"/>
      <c r="C154" s="404" t="s">
        <v>705</v>
      </c>
      <c r="D154" s="404"/>
      <c r="E154" s="692">
        <v>83850088.46</v>
      </c>
      <c r="F154" s="692">
        <v>47257619.5</v>
      </c>
      <c r="G154" s="692">
        <v>12872798.65</v>
      </c>
      <c r="H154" s="692">
        <v>13075000</v>
      </c>
      <c r="I154" s="692">
        <f>I153+I101+I98+I50</f>
        <v>157055506.71</v>
      </c>
      <c r="J154" s="88"/>
      <c r="K154" s="88"/>
    </row>
    <row r="155" spans="1:11" ht="15.75" thickBot="1" thickTop="1">
      <c r="A155" s="151"/>
      <c r="B155" s="151"/>
      <c r="C155" s="404" t="s">
        <v>706</v>
      </c>
      <c r="D155" s="404"/>
      <c r="E155" s="689"/>
      <c r="F155" s="689"/>
      <c r="G155" s="689"/>
      <c r="H155" s="689"/>
      <c r="I155" s="689">
        <v>987866.29</v>
      </c>
      <c r="J155" s="88"/>
      <c r="K155" s="88"/>
    </row>
    <row r="156" spans="1:11" ht="15" thickTop="1">
      <c r="A156" s="151"/>
      <c r="B156" s="151"/>
      <c r="C156" s="404"/>
      <c r="D156" s="404"/>
      <c r="E156" s="689"/>
      <c r="F156" s="689"/>
      <c r="G156" s="689"/>
      <c r="H156" s="689"/>
      <c r="I156" s="732"/>
      <c r="J156" s="88"/>
      <c r="K156" s="88"/>
    </row>
    <row r="157" spans="1:11" ht="14.25">
      <c r="A157" s="151"/>
      <c r="B157" s="151"/>
      <c r="C157" s="404"/>
      <c r="D157" s="404"/>
      <c r="E157" s="689"/>
      <c r="F157" s="689"/>
      <c r="G157" s="689"/>
      <c r="H157" s="689"/>
      <c r="I157" s="689"/>
      <c r="J157" s="88"/>
      <c r="K157" s="88"/>
    </row>
    <row r="158" spans="1:11" ht="14.25">
      <c r="A158" s="151"/>
      <c r="B158" s="151"/>
      <c r="C158" s="404"/>
      <c r="D158" s="404"/>
      <c r="E158" s="689"/>
      <c r="F158" s="689"/>
      <c r="G158" s="689"/>
      <c r="H158" s="689"/>
      <c r="I158" s="689"/>
      <c r="J158" s="88"/>
      <c r="K158" s="88"/>
    </row>
    <row r="159" spans="1:11" ht="14.25">
      <c r="A159" s="151"/>
      <c r="B159" s="151"/>
      <c r="C159" s="404"/>
      <c r="D159" s="404"/>
      <c r="E159" s="689"/>
      <c r="F159" s="689"/>
      <c r="G159" s="689"/>
      <c r="H159" s="689"/>
      <c r="I159" s="689"/>
      <c r="J159" s="88"/>
      <c r="K159" s="88"/>
    </row>
    <row r="160" spans="1:11" ht="15">
      <c r="A160" s="89" t="s">
        <v>707</v>
      </c>
      <c r="B160" s="88"/>
      <c r="C160" s="88"/>
      <c r="D160" s="88"/>
      <c r="E160" s="88"/>
      <c r="F160" s="89" t="s">
        <v>708</v>
      </c>
      <c r="G160" s="89"/>
      <c r="H160" s="88"/>
      <c r="I160" s="88"/>
      <c r="J160" s="88"/>
      <c r="K160" s="88"/>
    </row>
    <row r="161" spans="1:11" ht="14.2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</row>
    <row r="162" spans="1:11" ht="18">
      <c r="A162" s="88"/>
      <c r="B162" s="88"/>
      <c r="C162" s="728" t="s">
        <v>709</v>
      </c>
      <c r="D162" s="728"/>
      <c r="E162" s="728"/>
      <c r="F162" s="728" t="s">
        <v>710</v>
      </c>
      <c r="G162" s="728"/>
      <c r="H162" s="728"/>
      <c r="I162" s="728"/>
      <c r="J162" s="88"/>
      <c r="K162" s="88"/>
    </row>
    <row r="163" spans="1:11" ht="15.75">
      <c r="A163" s="88"/>
      <c r="B163" s="88"/>
      <c r="C163" s="729" t="s">
        <v>711</v>
      </c>
      <c r="D163" s="729"/>
      <c r="E163" s="729"/>
      <c r="F163" s="729" t="s">
        <v>712</v>
      </c>
      <c r="G163" s="729"/>
      <c r="H163" s="729"/>
      <c r="I163" s="729"/>
      <c r="J163" s="88"/>
      <c r="K163" s="88"/>
    </row>
    <row r="164" spans="1:11" ht="15.75">
      <c r="A164" s="88"/>
      <c r="B164" s="88"/>
      <c r="C164" s="88"/>
      <c r="D164" s="88"/>
      <c r="E164" s="88"/>
      <c r="F164" s="579"/>
      <c r="G164" s="88"/>
      <c r="H164" s="88"/>
      <c r="I164" s="88"/>
      <c r="J164" s="88"/>
      <c r="K164" s="88"/>
    </row>
    <row r="165" spans="1:11" ht="14.2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</row>
    <row r="166" spans="1:11" ht="14.2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</row>
    <row r="167" spans="1:11" ht="14.2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</row>
    <row r="168" spans="1:11" ht="14.2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ht="14.2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0" spans="1:11" ht="14.2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</row>
    <row r="171" spans="1:11" ht="14.2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</row>
    <row r="172" spans="1:11" ht="14.2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</row>
    <row r="173" spans="1:11" ht="14.2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</row>
    <row r="174" spans="1:11" ht="14.2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</row>
    <row r="175" spans="1:11" ht="14.2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</row>
    <row r="176" spans="1:11" ht="14.2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</row>
    <row r="177" spans="1:11" ht="14.2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</row>
    <row r="178" spans="1:11" ht="14.2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</row>
    <row r="179" spans="1:11" ht="14.2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</row>
    <row r="180" spans="1:11" ht="14.2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</row>
    <row r="181" spans="1:11" ht="14.2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</row>
    <row r="182" spans="1:11" ht="14.2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</row>
    <row r="183" spans="1:11" ht="14.2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</row>
    <row r="184" spans="1:11" ht="14.2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</row>
    <row r="185" spans="1:11" ht="14.2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</row>
    <row r="186" spans="1:11" ht="14.2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</row>
    <row r="187" spans="1:11" ht="14.2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</row>
    <row r="188" spans="1:11" ht="14.2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</row>
    <row r="189" spans="1:11" ht="14.2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</row>
    <row r="190" spans="1:11" ht="14.2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</row>
    <row r="191" spans="1:11" ht="14.2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</row>
    <row r="192" spans="1:11" ht="14.2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</row>
    <row r="193" spans="1:11" ht="15.75">
      <c r="A193" s="88"/>
      <c r="B193" s="88"/>
      <c r="C193" s="88"/>
      <c r="D193" s="88"/>
      <c r="E193" s="579">
        <v>21</v>
      </c>
      <c r="F193" s="88"/>
      <c r="G193" s="88"/>
      <c r="H193" s="88"/>
      <c r="I193" s="88"/>
      <c r="J193" s="88"/>
      <c r="K193" s="88"/>
    </row>
    <row r="194" spans="1:11" ht="14.2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</row>
    <row r="195" spans="1:11" ht="14.2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</row>
    <row r="196" spans="1:11" ht="14.2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</row>
    <row r="197" spans="1:11" ht="14.2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</row>
    <row r="198" spans="1:11" ht="14.2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</row>
    <row r="199" spans="1:11" ht="14.2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</row>
    <row r="200" spans="1:11" ht="14.2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</row>
    <row r="201" spans="1:11" ht="14.2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</row>
    <row r="202" spans="1:11" ht="14.2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</row>
    <row r="203" spans="1:11" ht="14.2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</row>
    <row r="204" spans="1:11" ht="14.2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</row>
  </sheetData>
  <sheetProtection/>
  <mergeCells count="8">
    <mergeCell ref="C163:E163"/>
    <mergeCell ref="F163:I163"/>
    <mergeCell ref="C135:E135"/>
    <mergeCell ref="F135:I135"/>
    <mergeCell ref="C136:E136"/>
    <mergeCell ref="F136:I136"/>
    <mergeCell ref="C162:E162"/>
    <mergeCell ref="F162:I16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28125" style="0" customWidth="1"/>
    <col min="3" max="3" width="2.28125" style="0" customWidth="1"/>
    <col min="4" max="4" width="52.00390625" style="0" customWidth="1"/>
    <col min="5" max="5" width="18.00390625" style="0" customWidth="1"/>
  </cols>
  <sheetData>
    <row r="2" spans="1:5" ht="14.25">
      <c r="A2" s="643"/>
      <c r="B2" s="643"/>
      <c r="D2" s="733" t="s">
        <v>713</v>
      </c>
      <c r="E2" s="733"/>
    </row>
    <row r="3" spans="1:2" ht="14.25">
      <c r="A3" s="643"/>
      <c r="B3" s="643"/>
    </row>
    <row r="4" spans="1:4" ht="14.25">
      <c r="A4" s="643"/>
      <c r="B4" s="643"/>
      <c r="D4" s="1" t="s">
        <v>714</v>
      </c>
    </row>
    <row r="5" spans="1:5" ht="14.25">
      <c r="A5" s="643"/>
      <c r="B5" s="643"/>
      <c r="D5" t="s">
        <v>715</v>
      </c>
      <c r="E5" s="217"/>
    </row>
    <row r="6" spans="1:5" ht="14.25">
      <c r="A6" s="643"/>
      <c r="B6" s="643"/>
      <c r="D6" t="s">
        <v>716</v>
      </c>
      <c r="E6" s="217">
        <v>4270000</v>
      </c>
    </row>
    <row r="7" spans="1:5" ht="14.25">
      <c r="A7" s="643"/>
      <c r="B7" s="643"/>
      <c r="D7" t="s">
        <v>717</v>
      </c>
      <c r="E7" s="217">
        <v>3810000</v>
      </c>
    </row>
    <row r="8" spans="1:4" ht="14.25">
      <c r="A8" s="643"/>
      <c r="B8" s="643"/>
      <c r="D8" t="s">
        <v>718</v>
      </c>
    </row>
    <row r="9" spans="1:5" ht="14.25">
      <c r="A9" s="643"/>
      <c r="B9" s="643"/>
      <c r="D9" t="s">
        <v>719</v>
      </c>
      <c r="E9" s="217">
        <v>136888373</v>
      </c>
    </row>
    <row r="10" spans="1:5" ht="15" thickBot="1">
      <c r="A10" s="643"/>
      <c r="B10" s="643"/>
      <c r="D10" s="1" t="s">
        <v>720</v>
      </c>
      <c r="E10" s="580"/>
    </row>
    <row r="11" spans="1:5" ht="15" thickBot="1">
      <c r="A11" s="643"/>
      <c r="B11" s="643"/>
      <c r="D11" s="1" t="s">
        <v>721</v>
      </c>
      <c r="E11" s="734">
        <f>SUM(E6:E10)</f>
        <v>144968373</v>
      </c>
    </row>
    <row r="12" spans="1:5" ht="14.25">
      <c r="A12" s="643"/>
      <c r="B12" s="643"/>
      <c r="E12" s="43"/>
    </row>
    <row r="13" spans="1:4" ht="14.25">
      <c r="A13" s="643"/>
      <c r="B13" s="643"/>
      <c r="D13" s="1" t="s">
        <v>722</v>
      </c>
    </row>
    <row r="14" spans="1:4" ht="14.25">
      <c r="A14" s="643"/>
      <c r="B14" s="643"/>
      <c r="D14" s="162" t="s">
        <v>723</v>
      </c>
    </row>
    <row r="15" spans="1:5" ht="14.25">
      <c r="A15" s="643"/>
      <c r="B15" s="643"/>
      <c r="D15" s="162" t="s">
        <v>724</v>
      </c>
      <c r="E15" s="217">
        <v>13075000</v>
      </c>
    </row>
    <row r="16" spans="1:4" ht="15" thickBot="1">
      <c r="A16" s="643"/>
      <c r="B16" s="643"/>
      <c r="D16" s="1" t="s">
        <v>725</v>
      </c>
    </row>
    <row r="17" spans="1:5" ht="15" thickBot="1">
      <c r="A17" s="643"/>
      <c r="B17" s="643"/>
      <c r="D17" s="1" t="s">
        <v>726</v>
      </c>
      <c r="E17" s="735">
        <v>13075000</v>
      </c>
    </row>
    <row r="18" spans="1:5" ht="15" thickBot="1">
      <c r="A18" s="643"/>
      <c r="B18" s="643"/>
      <c r="E18" s="736"/>
    </row>
    <row r="19" spans="1:5" ht="15" thickBot="1">
      <c r="A19" s="643"/>
      <c r="B19" s="643"/>
      <c r="D19" s="1" t="s">
        <v>727</v>
      </c>
      <c r="E19" s="737">
        <f>E11+E17</f>
        <v>158043373</v>
      </c>
    </row>
    <row r="20" spans="1:2" ht="15" thickTop="1">
      <c r="A20" s="643"/>
      <c r="B20" s="643"/>
    </row>
    <row r="21" spans="1:4" ht="14.25">
      <c r="A21" s="643"/>
      <c r="B21" s="643"/>
      <c r="D21" s="1" t="s">
        <v>728</v>
      </c>
    </row>
    <row r="22" spans="1:5" ht="14.25">
      <c r="A22" s="643"/>
      <c r="B22" s="643"/>
      <c r="D22" s="162" t="s">
        <v>729</v>
      </c>
      <c r="E22" s="217">
        <v>89487646</v>
      </c>
    </row>
    <row r="23" spans="1:5" ht="14.25">
      <c r="A23" s="643"/>
      <c r="B23" s="643"/>
      <c r="D23" s="162" t="s">
        <v>730</v>
      </c>
      <c r="E23" s="217">
        <v>12375000</v>
      </c>
    </row>
    <row r="24" spans="1:2" ht="14.25">
      <c r="A24" s="643"/>
      <c r="B24" s="643"/>
    </row>
    <row r="25" spans="1:4" ht="14.25">
      <c r="A25" s="643"/>
      <c r="B25" s="643"/>
      <c r="D25" s="1" t="s">
        <v>731</v>
      </c>
    </row>
    <row r="26" spans="1:5" ht="14.25">
      <c r="A26" s="643"/>
      <c r="B26" s="643"/>
      <c r="D26" t="s">
        <v>729</v>
      </c>
      <c r="E26" s="217">
        <v>51492860.71</v>
      </c>
    </row>
    <row r="27" spans="1:5" ht="14.25">
      <c r="A27" s="643"/>
      <c r="B27" s="643"/>
      <c r="D27" t="s">
        <v>732</v>
      </c>
      <c r="E27" s="217">
        <v>700000</v>
      </c>
    </row>
    <row r="28" spans="1:2" ht="14.25">
      <c r="A28" s="643"/>
      <c r="B28" s="643"/>
    </row>
    <row r="29" spans="1:5" ht="14.25">
      <c r="A29" s="679"/>
      <c r="B29" s="643"/>
      <c r="D29" s="1" t="s">
        <v>733</v>
      </c>
      <c r="E29" s="391">
        <v>3000000</v>
      </c>
    </row>
    <row r="30" spans="1:2" ht="15" thickBot="1">
      <c r="A30" s="679"/>
      <c r="B30" s="643"/>
    </row>
    <row r="31" spans="1:5" ht="15" thickBot="1">
      <c r="A31" s="679"/>
      <c r="B31" s="643"/>
      <c r="D31" s="1" t="s">
        <v>734</v>
      </c>
      <c r="E31" s="738">
        <f>E29+E27+E26+E23+E22</f>
        <v>157055506.71</v>
      </c>
    </row>
    <row r="32" spans="1:5" ht="15" thickBot="1">
      <c r="A32" s="679"/>
      <c r="B32" s="643"/>
      <c r="E32" s="739"/>
    </row>
    <row r="33" spans="1:7" ht="15.75" thickBot="1">
      <c r="A33" s="407"/>
      <c r="B33" s="407"/>
      <c r="C33" s="89"/>
      <c r="D33" s="89" t="s">
        <v>706</v>
      </c>
      <c r="E33" s="662">
        <f>E19-E31</f>
        <v>987866.2899999917</v>
      </c>
      <c r="F33" s="679"/>
      <c r="G33" s="643"/>
    </row>
    <row r="34" spans="1:7" ht="15.75" thickTop="1">
      <c r="A34" s="88"/>
      <c r="B34" s="88"/>
      <c r="C34" s="89"/>
      <c r="D34" s="89"/>
      <c r="E34" s="740"/>
      <c r="F34" s="679"/>
      <c r="G34" s="643"/>
    </row>
    <row r="35" spans="1:7" ht="15">
      <c r="A35" s="88"/>
      <c r="B35" s="88"/>
      <c r="C35" s="89"/>
      <c r="D35" s="89"/>
      <c r="E35" s="475"/>
      <c r="F35" s="643"/>
      <c r="G35" s="643"/>
    </row>
    <row r="36" spans="1:7" ht="15">
      <c r="A36" s="88"/>
      <c r="B36" s="88"/>
      <c r="C36" s="89"/>
      <c r="D36" s="89"/>
      <c r="E36" s="475"/>
      <c r="F36" s="643"/>
      <c r="G36" s="643"/>
    </row>
    <row r="37" spans="1:7" ht="15">
      <c r="A37" s="88"/>
      <c r="B37" s="88"/>
      <c r="C37" s="89"/>
      <c r="D37" s="89"/>
      <c r="E37" s="475"/>
      <c r="F37" s="643"/>
      <c r="G37" s="643"/>
    </row>
    <row r="38" spans="1:7" ht="15">
      <c r="A38" s="89"/>
      <c r="B38" s="89"/>
      <c r="C38" s="89"/>
      <c r="D38" s="89"/>
      <c r="E38" s="659"/>
      <c r="F38" s="643"/>
      <c r="G38" s="643"/>
    </row>
    <row r="39" spans="1:7" ht="15">
      <c r="A39" s="89"/>
      <c r="B39" s="89"/>
      <c r="C39" s="89"/>
      <c r="D39" s="89"/>
      <c r="E39" s="662"/>
      <c r="F39" s="643"/>
      <c r="G39" s="643"/>
    </row>
    <row r="40" spans="1:7" ht="15">
      <c r="A40" s="89"/>
      <c r="B40" s="89"/>
      <c r="C40" s="89"/>
      <c r="D40" s="89"/>
      <c r="E40" s="659"/>
      <c r="F40" s="643"/>
      <c r="G40" s="643"/>
    </row>
    <row r="41" spans="1:7" ht="15">
      <c r="A41" s="89"/>
      <c r="B41" s="89"/>
      <c r="C41" s="89"/>
      <c r="D41" s="89"/>
      <c r="E41" s="659"/>
      <c r="F41" s="643"/>
      <c r="G41" s="643"/>
    </row>
    <row r="42" spans="1:7" ht="15">
      <c r="A42" s="89"/>
      <c r="B42" s="89"/>
      <c r="C42" s="89"/>
      <c r="D42" s="89"/>
      <c r="E42" s="659"/>
      <c r="F42" s="643"/>
      <c r="G42" s="643"/>
    </row>
    <row r="43" spans="1:7" ht="15">
      <c r="A43" s="89"/>
      <c r="B43" s="89"/>
      <c r="C43" s="89"/>
      <c r="D43" s="89"/>
      <c r="E43" s="662"/>
      <c r="F43" s="643"/>
      <c r="G43" s="643"/>
    </row>
    <row r="44" spans="1:7" ht="15">
      <c r="A44" s="89"/>
      <c r="B44" s="89"/>
      <c r="C44" s="89"/>
      <c r="D44" s="89"/>
      <c r="E44" s="741"/>
      <c r="F44" s="643"/>
      <c r="G44" s="643"/>
    </row>
    <row r="45" spans="1:7" ht="15">
      <c r="A45" s="89"/>
      <c r="B45" s="89"/>
      <c r="C45" s="89"/>
      <c r="D45" s="89"/>
      <c r="E45" s="662"/>
      <c r="F45" s="643"/>
      <c r="G45" s="643"/>
    </row>
    <row r="46" spans="1:7" ht="15">
      <c r="A46" s="89"/>
      <c r="B46" s="89"/>
      <c r="C46" s="89"/>
      <c r="D46" s="89"/>
      <c r="E46" s="659"/>
      <c r="F46" s="643"/>
      <c r="G46" s="643"/>
    </row>
    <row r="47" spans="1:7" ht="15">
      <c r="A47" s="89"/>
      <c r="B47" s="89"/>
      <c r="C47" s="89"/>
      <c r="D47" s="89"/>
      <c r="E47" s="659"/>
      <c r="F47" s="643"/>
      <c r="G47" s="643"/>
    </row>
    <row r="48" spans="1:7" ht="15">
      <c r="A48" s="89"/>
      <c r="B48" s="89"/>
      <c r="C48" s="89"/>
      <c r="D48" s="89"/>
      <c r="E48" s="662"/>
      <c r="F48" s="643"/>
      <c r="G48" s="643"/>
    </row>
    <row r="49" spans="1:7" ht="15">
      <c r="A49" s="89"/>
      <c r="B49" s="89"/>
      <c r="C49" s="89"/>
      <c r="D49" s="680"/>
      <c r="E49" s="662"/>
      <c r="F49" s="643"/>
      <c r="G49" s="643"/>
    </row>
    <row r="50" spans="1:7" ht="15">
      <c r="A50" s="89"/>
      <c r="B50" s="89"/>
      <c r="C50" s="89"/>
      <c r="D50" s="742"/>
      <c r="E50" s="662"/>
      <c r="F50" s="643"/>
      <c r="G50" s="643"/>
    </row>
    <row r="51" spans="1:7" ht="15">
      <c r="A51" s="89"/>
      <c r="B51" s="89"/>
      <c r="C51" s="89"/>
      <c r="D51" s="742">
        <v>22</v>
      </c>
      <c r="E51" s="662"/>
      <c r="F51" s="643"/>
      <c r="G51" s="643"/>
    </row>
    <row r="52" spans="1:7" ht="15">
      <c r="A52" s="89"/>
      <c r="B52" s="89"/>
      <c r="C52" s="89"/>
      <c r="D52" s="680"/>
      <c r="E52" s="662"/>
      <c r="F52" s="643"/>
      <c r="G52" s="643"/>
    </row>
    <row r="53" spans="1:7" ht="15">
      <c r="A53" s="89"/>
      <c r="B53" s="89"/>
      <c r="C53" s="89"/>
      <c r="D53" s="742"/>
      <c r="E53" s="662"/>
      <c r="F53" s="643"/>
      <c r="G53" s="643"/>
    </row>
    <row r="54" spans="1:7" ht="15">
      <c r="A54" s="89"/>
      <c r="B54" s="89"/>
      <c r="C54" s="89"/>
      <c r="D54" s="680"/>
      <c r="E54" s="662"/>
      <c r="F54" s="643"/>
      <c r="G54" s="643"/>
    </row>
    <row r="55" spans="1:7" ht="15">
      <c r="A55" s="89"/>
      <c r="B55" s="89"/>
      <c r="C55" s="89"/>
      <c r="D55" s="742"/>
      <c r="E55" s="662"/>
      <c r="F55" s="643"/>
      <c r="G55" s="643"/>
    </row>
    <row r="56" spans="1:7" ht="15">
      <c r="A56" s="89"/>
      <c r="B56" s="89"/>
      <c r="C56" s="89"/>
      <c r="D56" s="680"/>
      <c r="E56" s="662"/>
      <c r="F56" s="643"/>
      <c r="G56" s="643"/>
    </row>
    <row r="57" spans="1:7" ht="15">
      <c r="A57" s="89"/>
      <c r="B57" s="89"/>
      <c r="C57" s="89"/>
      <c r="D57" s="680"/>
      <c r="E57" s="662"/>
      <c r="F57" s="643"/>
      <c r="G57" s="643"/>
    </row>
    <row r="58" spans="1:7" ht="15">
      <c r="A58" s="89"/>
      <c r="B58" s="89"/>
      <c r="C58" s="89"/>
      <c r="D58" s="680"/>
      <c r="E58" s="662"/>
      <c r="F58" s="643"/>
      <c r="G58" s="643"/>
    </row>
    <row r="59" spans="1:7" ht="18">
      <c r="A59" s="151"/>
      <c r="B59" s="151"/>
      <c r="C59" s="151"/>
      <c r="D59" s="743"/>
      <c r="E59" s="449"/>
      <c r="F59" s="643"/>
      <c r="G59" s="643"/>
    </row>
    <row r="60" spans="1:7" ht="14.25">
      <c r="A60" s="151"/>
      <c r="B60" s="320"/>
      <c r="C60" s="339"/>
      <c r="D60" s="339"/>
      <c r="E60" s="45"/>
      <c r="F60" s="643"/>
      <c r="G60" s="643"/>
    </row>
    <row r="61" spans="1:7" ht="14.25">
      <c r="A61" s="151"/>
      <c r="B61" s="151"/>
      <c r="C61" s="151"/>
      <c r="D61" s="151"/>
      <c r="E61" s="643"/>
      <c r="F61" s="643"/>
      <c r="G61" s="643"/>
    </row>
    <row r="62" spans="1:7" ht="14.25">
      <c r="A62" s="227"/>
      <c r="B62" s="227"/>
      <c r="C62" s="227"/>
      <c r="D62" s="227"/>
      <c r="E62" s="643"/>
      <c r="F62" s="643"/>
      <c r="G62" s="643"/>
    </row>
    <row r="63" spans="1:7" ht="14.25">
      <c r="A63" s="643"/>
      <c r="B63" s="643"/>
      <c r="C63" s="643"/>
      <c r="D63" s="643"/>
      <c r="E63" s="643"/>
      <c r="F63" s="643"/>
      <c r="G63" s="643"/>
    </row>
    <row r="64" spans="1:7" ht="14.25">
      <c r="A64" s="643"/>
      <c r="B64" s="643"/>
      <c r="C64" s="643"/>
      <c r="D64" s="643"/>
      <c r="E64" s="643"/>
      <c r="F64" s="643"/>
      <c r="G64" s="643"/>
    </row>
    <row r="65" spans="1:7" ht="14.25">
      <c r="A65" s="643"/>
      <c r="B65" s="643"/>
      <c r="C65" s="643"/>
      <c r="D65" s="643"/>
      <c r="E65" s="643"/>
      <c r="F65" s="643"/>
      <c r="G65" s="643"/>
    </row>
    <row r="66" spans="1:7" ht="14.25">
      <c r="A66" s="643"/>
      <c r="B66" s="643"/>
      <c r="C66" s="643"/>
      <c r="D66" s="643"/>
      <c r="E66" s="643"/>
      <c r="F66" s="643"/>
      <c r="G66" s="643"/>
    </row>
    <row r="67" spans="1:7" ht="14.25">
      <c r="A67" s="643"/>
      <c r="B67" s="643"/>
      <c r="C67" s="643"/>
      <c r="D67" s="643"/>
      <c r="E67" s="643"/>
      <c r="F67" s="643"/>
      <c r="G67" s="643"/>
    </row>
    <row r="68" spans="1:7" ht="14.25">
      <c r="A68" s="643"/>
      <c r="B68" s="643"/>
      <c r="C68" s="643"/>
      <c r="D68" s="643"/>
      <c r="E68" s="643"/>
      <c r="F68" s="643"/>
      <c r="G68" s="643"/>
    </row>
    <row r="69" spans="1:7" ht="14.25">
      <c r="A69" s="643"/>
      <c r="B69" s="643"/>
      <c r="C69" s="643"/>
      <c r="D69" s="643"/>
      <c r="E69" s="643"/>
      <c r="F69" s="643"/>
      <c r="G69" s="643"/>
    </row>
    <row r="70" spans="1:7" ht="14.25">
      <c r="A70" s="643"/>
      <c r="B70" s="643"/>
      <c r="C70" s="643"/>
      <c r="D70" s="643"/>
      <c r="E70" s="643"/>
      <c r="F70" s="643"/>
      <c r="G70" s="643"/>
    </row>
    <row r="71" spans="1:7" ht="14.25">
      <c r="A71" s="643"/>
      <c r="B71" s="643"/>
      <c r="C71" s="643"/>
      <c r="D71" s="643"/>
      <c r="E71" s="643"/>
      <c r="F71" s="643"/>
      <c r="G71" s="643"/>
    </row>
    <row r="72" spans="1:7" ht="14.25">
      <c r="A72" s="643"/>
      <c r="B72" s="643"/>
      <c r="C72" s="643"/>
      <c r="D72" s="643"/>
      <c r="E72" s="643"/>
      <c r="F72" s="643"/>
      <c r="G72" s="643"/>
    </row>
    <row r="73" spans="1:7" ht="14.25">
      <c r="A73" s="643"/>
      <c r="B73" s="643"/>
      <c r="C73" s="643"/>
      <c r="D73" s="643"/>
      <c r="E73" s="643"/>
      <c r="F73" s="643"/>
      <c r="G73" s="643"/>
    </row>
    <row r="74" spans="1:7" ht="14.25">
      <c r="A74" s="643"/>
      <c r="B74" s="643"/>
      <c r="C74" s="643"/>
      <c r="D74" s="643"/>
      <c r="E74" s="643"/>
      <c r="F74" s="643"/>
      <c r="G74" s="643"/>
    </row>
    <row r="75" spans="1:7" ht="14.25">
      <c r="A75" s="643"/>
      <c r="B75" s="643"/>
      <c r="C75" s="643"/>
      <c r="D75" s="643"/>
      <c r="E75" s="643"/>
      <c r="F75" s="643"/>
      <c r="G75" s="643"/>
    </row>
    <row r="76" spans="1:7" ht="14.25">
      <c r="A76" s="643"/>
      <c r="B76" s="643"/>
      <c r="C76" s="643"/>
      <c r="D76" s="643"/>
      <c r="E76" s="643"/>
      <c r="F76" s="643"/>
      <c r="G76" s="643"/>
    </row>
    <row r="77" spans="1:7" ht="14.25">
      <c r="A77" s="643"/>
      <c r="B77" s="643"/>
      <c r="C77" s="643"/>
      <c r="D77" s="643"/>
      <c r="E77" s="643"/>
      <c r="F77" s="643"/>
      <c r="G77" s="643"/>
    </row>
    <row r="78" spans="1:7" ht="14.25">
      <c r="A78" s="643"/>
      <c r="B78" s="643"/>
      <c r="C78" s="643"/>
      <c r="D78" s="643"/>
      <c r="E78" s="643"/>
      <c r="F78" s="643"/>
      <c r="G78" s="643"/>
    </row>
    <row r="79" spans="1:7" ht="14.25">
      <c r="A79" s="643"/>
      <c r="B79" s="643"/>
      <c r="C79" s="643"/>
      <c r="D79" s="643"/>
      <c r="E79" s="643"/>
      <c r="F79" s="643"/>
      <c r="G79" s="643"/>
    </row>
    <row r="80" spans="1:7" ht="14.25">
      <c r="A80" s="643"/>
      <c r="B80" s="643"/>
      <c r="C80" s="643"/>
      <c r="D80" s="643"/>
      <c r="E80" s="643"/>
      <c r="F80" s="643"/>
      <c r="G80" s="643"/>
    </row>
    <row r="81" spans="1:7" ht="14.25">
      <c r="A81" s="643"/>
      <c r="B81" s="643"/>
      <c r="C81" s="643"/>
      <c r="D81" s="643"/>
      <c r="E81" s="643"/>
      <c r="F81" s="643"/>
      <c r="G81" s="643"/>
    </row>
    <row r="82" spans="1:7" ht="14.25">
      <c r="A82" s="643"/>
      <c r="B82" s="643"/>
      <c r="C82" s="643"/>
      <c r="D82" s="643"/>
      <c r="E82" s="643"/>
      <c r="F82" s="643"/>
      <c r="G82" s="643"/>
    </row>
    <row r="83" spans="1:7" ht="14.25">
      <c r="A83" s="643"/>
      <c r="B83" s="643"/>
      <c r="C83" s="643"/>
      <c r="D83" s="643"/>
      <c r="E83" s="643"/>
      <c r="F83" s="643"/>
      <c r="G83" s="643"/>
    </row>
    <row r="84" spans="1:7" ht="14.25">
      <c r="A84" s="643"/>
      <c r="B84" s="643"/>
      <c r="C84" s="643"/>
      <c r="D84" s="643"/>
      <c r="E84" s="643"/>
      <c r="F84" s="643"/>
      <c r="G84" s="643"/>
    </row>
    <row r="85" spans="1:7" ht="14.25">
      <c r="A85" s="643"/>
      <c r="B85" s="643"/>
      <c r="C85" s="643"/>
      <c r="D85" s="643"/>
      <c r="E85" s="643"/>
      <c r="F85" s="643"/>
      <c r="G85" s="643"/>
    </row>
    <row r="86" spans="1:7" ht="14.25">
      <c r="A86" s="643"/>
      <c r="B86" s="643"/>
      <c r="C86" s="643"/>
      <c r="D86" s="643"/>
      <c r="E86" s="643"/>
      <c r="F86" s="643"/>
      <c r="G86" s="643"/>
    </row>
    <row r="87" spans="1:7" ht="14.25">
      <c r="A87" s="643"/>
      <c r="B87" s="643"/>
      <c r="C87" s="643"/>
      <c r="D87" s="643"/>
      <c r="E87" s="643"/>
      <c r="F87" s="643"/>
      <c r="G87" s="643"/>
    </row>
    <row r="88" spans="1:7" ht="14.25">
      <c r="A88" s="643"/>
      <c r="B88" s="643"/>
      <c r="C88" s="643"/>
      <c r="D88" s="643"/>
      <c r="E88" s="643"/>
      <c r="F88" s="643"/>
      <c r="G88" s="643"/>
    </row>
    <row r="89" spans="1:7" ht="14.25">
      <c r="A89" s="643"/>
      <c r="B89" s="643"/>
      <c r="C89" s="643"/>
      <c r="D89" s="643"/>
      <c r="E89" s="643"/>
      <c r="F89" s="643"/>
      <c r="G89" s="643"/>
    </row>
    <row r="90" spans="1:7" ht="14.25">
      <c r="A90" s="643"/>
      <c r="B90" s="643"/>
      <c r="C90" s="643"/>
      <c r="D90" s="643"/>
      <c r="E90" s="643"/>
      <c r="F90" s="643"/>
      <c r="G90" s="643"/>
    </row>
    <row r="91" spans="1:7" ht="14.25">
      <c r="A91" s="643"/>
      <c r="B91" s="643"/>
      <c r="C91" s="643"/>
      <c r="D91" s="643"/>
      <c r="E91" s="643"/>
      <c r="F91" s="643"/>
      <c r="G91" s="643"/>
    </row>
    <row r="92" spans="1:7" ht="14.25">
      <c r="A92" s="643"/>
      <c r="B92" s="643"/>
      <c r="C92" s="643"/>
      <c r="D92" s="643"/>
      <c r="E92" s="643"/>
      <c r="F92" s="643"/>
      <c r="G92" s="643"/>
    </row>
    <row r="93" spans="1:7" ht="14.25">
      <c r="A93" s="643"/>
      <c r="B93" s="643"/>
      <c r="C93" s="643"/>
      <c r="D93" s="643"/>
      <c r="E93" s="643"/>
      <c r="F93" s="643"/>
      <c r="G93" s="643"/>
    </row>
    <row r="94" spans="1:7" ht="14.25">
      <c r="A94" s="643"/>
      <c r="B94" s="643"/>
      <c r="C94" s="643"/>
      <c r="D94" s="643"/>
      <c r="E94" s="643"/>
      <c r="F94" s="643"/>
      <c r="G94" s="643"/>
    </row>
    <row r="95" spans="1:7" ht="14.25">
      <c r="A95" s="643"/>
      <c r="B95" s="643"/>
      <c r="C95" s="643"/>
      <c r="D95" s="643"/>
      <c r="E95" s="643"/>
      <c r="F95" s="643"/>
      <c r="G95" s="643"/>
    </row>
    <row r="96" spans="1:7" ht="14.25">
      <c r="A96" s="643"/>
      <c r="B96" s="643"/>
      <c r="C96" s="643"/>
      <c r="D96" s="643"/>
      <c r="E96" s="643"/>
      <c r="F96" s="643"/>
      <c r="G96" s="643"/>
    </row>
    <row r="97" spans="1:7" ht="14.25">
      <c r="A97" s="643"/>
      <c r="B97" s="643"/>
      <c r="C97" s="643"/>
      <c r="D97" s="643"/>
      <c r="E97" s="643"/>
      <c r="F97" s="643"/>
      <c r="G97" s="643"/>
    </row>
    <row r="98" spans="1:7" ht="14.25">
      <c r="A98" s="643"/>
      <c r="B98" s="643"/>
      <c r="C98" s="643"/>
      <c r="D98" s="643"/>
      <c r="E98" s="643"/>
      <c r="F98" s="643"/>
      <c r="G98" s="643"/>
    </row>
    <row r="99" spans="1:7" ht="14.25">
      <c r="A99" s="643"/>
      <c r="B99" s="643"/>
      <c r="C99" s="643"/>
      <c r="D99" s="643"/>
      <c r="E99" s="643"/>
      <c r="F99" s="643"/>
      <c r="G99" s="643"/>
    </row>
    <row r="100" spans="1:7" ht="14.25">
      <c r="A100" s="643"/>
      <c r="B100" s="643"/>
      <c r="C100" s="643"/>
      <c r="D100" s="643"/>
      <c r="E100" s="643"/>
      <c r="F100" s="643"/>
      <c r="G100" s="643"/>
    </row>
    <row r="101" spans="1:7" ht="14.25">
      <c r="A101" s="643"/>
      <c r="B101" s="643"/>
      <c r="C101" s="643"/>
      <c r="D101" s="643"/>
      <c r="E101" s="643"/>
      <c r="F101" s="643"/>
      <c r="G101" s="643"/>
    </row>
    <row r="102" spans="1:7" ht="14.25">
      <c r="A102" s="643"/>
      <c r="B102" s="643"/>
      <c r="C102" s="643"/>
      <c r="D102" s="643"/>
      <c r="E102" s="643"/>
      <c r="F102" s="643"/>
      <c r="G102" s="643"/>
    </row>
    <row r="103" spans="1:7" ht="14.25">
      <c r="A103" s="643"/>
      <c r="B103" s="643"/>
      <c r="C103" s="643"/>
      <c r="D103" s="643"/>
      <c r="E103" s="643"/>
      <c r="F103" s="643"/>
      <c r="G103" s="643"/>
    </row>
    <row r="104" spans="1:7" ht="14.25">
      <c r="A104" s="643"/>
      <c r="B104" s="643"/>
      <c r="C104" s="643"/>
      <c r="D104" s="643"/>
      <c r="E104" s="643"/>
      <c r="F104" s="643"/>
      <c r="G104" s="643"/>
    </row>
    <row r="105" spans="1:7" ht="14.25">
      <c r="A105" s="643"/>
      <c r="B105" s="643"/>
      <c r="C105" s="643"/>
      <c r="D105" s="643"/>
      <c r="E105" s="643"/>
      <c r="F105" s="643"/>
      <c r="G105" s="643"/>
    </row>
    <row r="106" spans="1:7" ht="14.25">
      <c r="A106" s="643"/>
      <c r="B106" s="643"/>
      <c r="C106" s="643"/>
      <c r="D106" s="643"/>
      <c r="E106" s="643"/>
      <c r="F106" s="643"/>
      <c r="G106" s="643"/>
    </row>
    <row r="107" spans="1:7" ht="14.25">
      <c r="A107" s="643"/>
      <c r="B107" s="643"/>
      <c r="C107" s="643"/>
      <c r="D107" s="643"/>
      <c r="E107" s="643"/>
      <c r="F107" s="643"/>
      <c r="G107" s="643"/>
    </row>
    <row r="108" spans="1:7" ht="14.25">
      <c r="A108" s="643"/>
      <c r="B108" s="643"/>
      <c r="C108" s="643"/>
      <c r="D108" s="643"/>
      <c r="E108" s="643"/>
      <c r="F108" s="643"/>
      <c r="G108" s="643"/>
    </row>
    <row r="109" spans="1:7" ht="14.25">
      <c r="A109" s="643"/>
      <c r="B109" s="643"/>
      <c r="C109" s="643"/>
      <c r="D109" s="643"/>
      <c r="E109" s="643"/>
      <c r="F109" s="643"/>
      <c r="G109" s="643"/>
    </row>
    <row r="110" spans="1:7" ht="14.25">
      <c r="A110" s="643"/>
      <c r="B110" s="643"/>
      <c r="C110" s="643"/>
      <c r="D110" s="643"/>
      <c r="E110" s="643"/>
      <c r="F110" s="643"/>
      <c r="G110" s="643"/>
    </row>
    <row r="111" spans="1:7" ht="14.25">
      <c r="A111" s="643"/>
      <c r="B111" s="643"/>
      <c r="C111" s="643"/>
      <c r="D111" s="643"/>
      <c r="E111" s="643"/>
      <c r="F111" s="643"/>
      <c r="G111" s="643"/>
    </row>
    <row r="112" spans="1:7" ht="14.25">
      <c r="A112" s="643"/>
      <c r="B112" s="643"/>
      <c r="C112" s="643"/>
      <c r="D112" s="643"/>
      <c r="E112" s="643"/>
      <c r="F112" s="643"/>
      <c r="G112" s="643"/>
    </row>
    <row r="113" spans="1:7" ht="14.25">
      <c r="A113" s="643"/>
      <c r="B113" s="643"/>
      <c r="C113" s="643"/>
      <c r="D113" s="643"/>
      <c r="E113" s="643"/>
      <c r="F113" s="643"/>
      <c r="G113" s="643"/>
    </row>
    <row r="114" spans="1:7" ht="14.25">
      <c r="A114" s="643"/>
      <c r="B114" s="643"/>
      <c r="C114" s="643"/>
      <c r="D114" s="643"/>
      <c r="E114" s="643"/>
      <c r="F114" s="643"/>
      <c r="G114" s="643"/>
    </row>
    <row r="115" spans="1:7" ht="14.25">
      <c r="A115" s="643"/>
      <c r="B115" s="643"/>
      <c r="C115" s="643"/>
      <c r="D115" s="643"/>
      <c r="E115" s="643"/>
      <c r="F115" s="643"/>
      <c r="G115" s="643"/>
    </row>
    <row r="116" spans="1:7" ht="14.25">
      <c r="A116" s="643"/>
      <c r="B116" s="643"/>
      <c r="C116" s="643"/>
      <c r="D116" s="643"/>
      <c r="E116" s="643"/>
      <c r="F116" s="643"/>
      <c r="G116" s="643"/>
    </row>
    <row r="117" spans="1:7" ht="14.25">
      <c r="A117" s="643"/>
      <c r="B117" s="643"/>
      <c r="C117" s="643"/>
      <c r="D117" s="643"/>
      <c r="E117" s="643"/>
      <c r="F117" s="643"/>
      <c r="G117" s="643"/>
    </row>
    <row r="118" spans="1:7" ht="14.25">
      <c r="A118" s="643"/>
      <c r="B118" s="643"/>
      <c r="C118" s="643"/>
      <c r="D118" s="643"/>
      <c r="E118" s="643"/>
      <c r="F118" s="643"/>
      <c r="G118" s="643"/>
    </row>
    <row r="119" spans="1:7" ht="14.25">
      <c r="A119" s="643"/>
      <c r="B119" s="643"/>
      <c r="C119" s="643"/>
      <c r="D119" s="643"/>
      <c r="E119" s="643"/>
      <c r="F119" s="643"/>
      <c r="G119" s="643"/>
    </row>
    <row r="120" spans="1:7" ht="14.25">
      <c r="A120" s="643"/>
      <c r="B120" s="643"/>
      <c r="C120" s="643"/>
      <c r="D120" s="643"/>
      <c r="E120" s="643"/>
      <c r="F120" s="643"/>
      <c r="G120" s="643"/>
    </row>
    <row r="121" spans="1:7" ht="14.25">
      <c r="A121" s="643"/>
      <c r="B121" s="643"/>
      <c r="C121" s="643"/>
      <c r="D121" s="643"/>
      <c r="E121" s="643"/>
      <c r="F121" s="643"/>
      <c r="G121" s="643"/>
    </row>
    <row r="122" spans="1:7" ht="14.25">
      <c r="A122" s="643"/>
      <c r="B122" s="643"/>
      <c r="C122" s="643"/>
      <c r="D122" s="643"/>
      <c r="E122" s="643"/>
      <c r="F122" s="643"/>
      <c r="G122" s="643"/>
    </row>
    <row r="123" spans="1:7" ht="14.25">
      <c r="A123" s="643"/>
      <c r="B123" s="643"/>
      <c r="C123" s="643"/>
      <c r="D123" s="643"/>
      <c r="E123" s="643"/>
      <c r="F123" s="643"/>
      <c r="G123" s="643"/>
    </row>
    <row r="124" spans="1:7" ht="14.25">
      <c r="A124" s="643"/>
      <c r="B124" s="643"/>
      <c r="C124" s="643"/>
      <c r="D124" s="643"/>
      <c r="E124" s="643"/>
      <c r="F124" s="643"/>
      <c r="G124" s="643"/>
    </row>
    <row r="125" spans="1:7" ht="14.25">
      <c r="A125" s="643"/>
      <c r="B125" s="643"/>
      <c r="C125" s="643"/>
      <c r="D125" s="643"/>
      <c r="E125" s="643"/>
      <c r="F125" s="643"/>
      <c r="G125" s="643"/>
    </row>
    <row r="126" spans="1:7" ht="14.25">
      <c r="A126" s="643"/>
      <c r="B126" s="643"/>
      <c r="C126" s="643"/>
      <c r="D126" s="643"/>
      <c r="E126" s="643"/>
      <c r="F126" s="643"/>
      <c r="G126" s="643"/>
    </row>
    <row r="127" spans="1:7" ht="14.25">
      <c r="A127" s="643"/>
      <c r="B127" s="643"/>
      <c r="C127" s="643"/>
      <c r="D127" s="643"/>
      <c r="E127" s="643"/>
      <c r="F127" s="643"/>
      <c r="G127" s="643"/>
    </row>
    <row r="128" spans="1:7" ht="14.25">
      <c r="A128" s="643"/>
      <c r="B128" s="643"/>
      <c r="C128" s="643"/>
      <c r="D128" s="643"/>
      <c r="E128" s="643"/>
      <c r="F128" s="643"/>
      <c r="G128" s="643"/>
    </row>
    <row r="129" spans="1:7" ht="14.25">
      <c r="A129" s="643"/>
      <c r="B129" s="643"/>
      <c r="C129" s="643"/>
      <c r="D129" s="643"/>
      <c r="E129" s="643"/>
      <c r="F129" s="643"/>
      <c r="G129" s="643"/>
    </row>
    <row r="130" spans="1:7" ht="14.25">
      <c r="A130" s="643"/>
      <c r="B130" s="643"/>
      <c r="C130" s="643"/>
      <c r="D130" s="643"/>
      <c r="E130" s="643"/>
      <c r="F130" s="643"/>
      <c r="G130" s="643"/>
    </row>
    <row r="131" spans="1:7" ht="14.25">
      <c r="A131" s="643"/>
      <c r="B131" s="643"/>
      <c r="C131" s="643"/>
      <c r="D131" s="643"/>
      <c r="E131" s="643"/>
      <c r="F131" s="643"/>
      <c r="G131" s="643"/>
    </row>
    <row r="132" spans="1:7" ht="14.25">
      <c r="A132" s="643"/>
      <c r="B132" s="643"/>
      <c r="C132" s="643"/>
      <c r="D132" s="643"/>
      <c r="E132" s="643"/>
      <c r="F132" s="643"/>
      <c r="G132" s="643"/>
    </row>
    <row r="133" spans="1:7" ht="14.25">
      <c r="A133" s="643"/>
      <c r="B133" s="643"/>
      <c r="C133" s="643"/>
      <c r="D133" s="643"/>
      <c r="E133" s="643"/>
      <c r="F133" s="643"/>
      <c r="G133" s="643"/>
    </row>
    <row r="134" spans="1:7" ht="14.25">
      <c r="A134" s="643"/>
      <c r="B134" s="643"/>
      <c r="C134" s="643"/>
      <c r="D134" s="643"/>
      <c r="E134" s="643"/>
      <c r="F134" s="643"/>
      <c r="G134" s="643"/>
    </row>
    <row r="135" spans="1:7" ht="14.25">
      <c r="A135" s="643"/>
      <c r="B135" s="643"/>
      <c r="C135" s="643"/>
      <c r="D135" s="643"/>
      <c r="E135" s="643"/>
      <c r="F135" s="643"/>
      <c r="G135" s="643"/>
    </row>
    <row r="136" spans="1:7" ht="14.25">
      <c r="A136" s="643"/>
      <c r="B136" s="643"/>
      <c r="C136" s="643"/>
      <c r="D136" s="643"/>
      <c r="E136" s="643"/>
      <c r="F136" s="643"/>
      <c r="G136" s="643"/>
    </row>
    <row r="137" spans="1:7" ht="14.25">
      <c r="A137" s="643"/>
      <c r="B137" s="643"/>
      <c r="C137" s="643"/>
      <c r="D137" s="643"/>
      <c r="E137" s="643"/>
      <c r="F137" s="643"/>
      <c r="G137" s="643"/>
    </row>
    <row r="138" spans="1:7" ht="14.25">
      <c r="A138" s="643"/>
      <c r="B138" s="643"/>
      <c r="C138" s="643"/>
      <c r="D138" s="643"/>
      <c r="E138" s="643"/>
      <c r="F138" s="643"/>
      <c r="G138" s="643"/>
    </row>
    <row r="139" spans="1:7" ht="14.25">
      <c r="A139" s="643"/>
      <c r="B139" s="643"/>
      <c r="C139" s="643"/>
      <c r="D139" s="643"/>
      <c r="E139" s="643"/>
      <c r="F139" s="643"/>
      <c r="G139" s="643"/>
    </row>
    <row r="140" spans="1:7" ht="14.25">
      <c r="A140" s="643"/>
      <c r="B140" s="643"/>
      <c r="C140" s="643"/>
      <c r="D140" s="643"/>
      <c r="E140" s="643"/>
      <c r="F140" s="643"/>
      <c r="G140" s="643"/>
    </row>
    <row r="141" spans="1:7" ht="14.25">
      <c r="A141" s="643"/>
      <c r="B141" s="643"/>
      <c r="C141" s="643"/>
      <c r="D141" s="643"/>
      <c r="E141" s="643"/>
      <c r="F141" s="643"/>
      <c r="G141" s="643"/>
    </row>
    <row r="142" spans="1:7" ht="14.25">
      <c r="A142" s="643"/>
      <c r="B142" s="643"/>
      <c r="C142" s="643"/>
      <c r="D142" s="643"/>
      <c r="E142" s="643"/>
      <c r="F142" s="643"/>
      <c r="G142" s="643"/>
    </row>
    <row r="143" spans="1:7" ht="14.25">
      <c r="A143" s="643"/>
      <c r="B143" s="643"/>
      <c r="C143" s="643"/>
      <c r="D143" s="643"/>
      <c r="E143" s="643"/>
      <c r="F143" s="643"/>
      <c r="G143" s="643"/>
    </row>
    <row r="144" spans="1:7" ht="14.25">
      <c r="A144" s="643"/>
      <c r="B144" s="643"/>
      <c r="C144" s="643"/>
      <c r="D144" s="643"/>
      <c r="E144" s="643"/>
      <c r="F144" s="643"/>
      <c r="G144" s="643"/>
    </row>
    <row r="145" spans="1:7" ht="14.25">
      <c r="A145" s="643"/>
      <c r="B145" s="643"/>
      <c r="C145" s="643"/>
      <c r="D145" s="643"/>
      <c r="E145" s="643"/>
      <c r="F145" s="643"/>
      <c r="G145" s="643"/>
    </row>
    <row r="146" spans="1:7" ht="14.25">
      <c r="A146" s="643"/>
      <c r="B146" s="643"/>
      <c r="C146" s="643"/>
      <c r="D146" s="643"/>
      <c r="E146" s="643"/>
      <c r="F146" s="643"/>
      <c r="G146" s="643"/>
    </row>
    <row r="147" spans="1:7" ht="14.25">
      <c r="A147" s="643"/>
      <c r="B147" s="643"/>
      <c r="C147" s="643"/>
      <c r="D147" s="643"/>
      <c r="E147" s="643"/>
      <c r="F147" s="643"/>
      <c r="G147" s="643"/>
    </row>
    <row r="148" spans="1:7" ht="14.25">
      <c r="A148" s="643"/>
      <c r="B148" s="643"/>
      <c r="C148" s="643"/>
      <c r="D148" s="643"/>
      <c r="E148" s="643"/>
      <c r="F148" s="643"/>
      <c r="G148" s="643"/>
    </row>
    <row r="149" spans="1:7" ht="14.25">
      <c r="A149" s="643"/>
      <c r="B149" s="643"/>
      <c r="C149" s="643"/>
      <c r="D149" s="643"/>
      <c r="E149" s="643"/>
      <c r="F149" s="643"/>
      <c r="G149" s="643"/>
    </row>
    <row r="150" spans="1:7" ht="14.25">
      <c r="A150" s="643"/>
      <c r="B150" s="643"/>
      <c r="C150" s="643"/>
      <c r="D150" s="643"/>
      <c r="E150" s="643"/>
      <c r="F150" s="643"/>
      <c r="G150" s="643"/>
    </row>
    <row r="151" spans="1:7" ht="14.25">
      <c r="A151" s="643"/>
      <c r="B151" s="643"/>
      <c r="C151" s="643"/>
      <c r="D151" s="643"/>
      <c r="E151" s="643"/>
      <c r="F151" s="643"/>
      <c r="G151" s="643"/>
    </row>
    <row r="152" spans="1:7" ht="14.25">
      <c r="A152" s="643"/>
      <c r="B152" s="643"/>
      <c r="C152" s="643"/>
      <c r="D152" s="643"/>
      <c r="E152" s="643"/>
      <c r="F152" s="643"/>
      <c r="G152" s="643"/>
    </row>
    <row r="153" spans="1:7" ht="14.25">
      <c r="A153" s="643"/>
      <c r="B153" s="643"/>
      <c r="C153" s="643"/>
      <c r="D153" s="643"/>
      <c r="E153" s="643"/>
      <c r="F153" s="643"/>
      <c r="G153" s="643"/>
    </row>
    <row r="154" spans="1:7" ht="14.25">
      <c r="A154" s="643"/>
      <c r="B154" s="643"/>
      <c r="C154" s="643"/>
      <c r="D154" s="643"/>
      <c r="E154" s="643"/>
      <c r="F154" s="643"/>
      <c r="G154" s="643"/>
    </row>
    <row r="155" spans="1:7" ht="14.25">
      <c r="A155" s="643"/>
      <c r="B155" s="643"/>
      <c r="C155" s="643"/>
      <c r="D155" s="643"/>
      <c r="E155" s="643"/>
      <c r="F155" s="643"/>
      <c r="G155" s="643"/>
    </row>
    <row r="156" spans="1:7" ht="14.25">
      <c r="A156" s="643"/>
      <c r="B156" s="643"/>
      <c r="C156" s="643"/>
      <c r="D156" s="643"/>
      <c r="E156" s="643"/>
      <c r="F156" s="643"/>
      <c r="G156" s="643"/>
    </row>
    <row r="157" spans="1:7" ht="14.25">
      <c r="A157" s="643"/>
      <c r="B157" s="643"/>
      <c r="C157" s="643"/>
      <c r="D157" s="643"/>
      <c r="E157" s="643"/>
      <c r="F157" s="643"/>
      <c r="G157" s="643"/>
    </row>
    <row r="158" spans="1:7" ht="14.25">
      <c r="A158" s="643"/>
      <c r="B158" s="643"/>
      <c r="C158" s="643"/>
      <c r="D158" s="643"/>
      <c r="E158" s="643"/>
      <c r="F158" s="643"/>
      <c r="G158" s="643"/>
    </row>
    <row r="159" spans="1:7" ht="14.25">
      <c r="A159" s="643"/>
      <c r="B159" s="643"/>
      <c r="C159" s="643"/>
      <c r="D159" s="643"/>
      <c r="E159" s="643"/>
      <c r="F159" s="643"/>
      <c r="G159" s="643"/>
    </row>
    <row r="160" spans="1:7" ht="14.25">
      <c r="A160" s="643"/>
      <c r="B160" s="643"/>
      <c r="C160" s="643"/>
      <c r="D160" s="643"/>
      <c r="E160" s="643"/>
      <c r="F160" s="643"/>
      <c r="G160" s="643"/>
    </row>
    <row r="161" spans="1:7" ht="14.25">
      <c r="A161" s="643"/>
      <c r="B161" s="643"/>
      <c r="C161" s="643"/>
      <c r="D161" s="643"/>
      <c r="E161" s="643"/>
      <c r="F161" s="643"/>
      <c r="G161" s="643"/>
    </row>
    <row r="162" spans="1:7" ht="14.25">
      <c r="A162" s="643"/>
      <c r="B162" s="643"/>
      <c r="C162" s="643"/>
      <c r="D162" s="643"/>
      <c r="E162" s="643"/>
      <c r="F162" s="643"/>
      <c r="G162" s="643"/>
    </row>
    <row r="163" spans="1:7" ht="14.25">
      <c r="A163" s="643"/>
      <c r="B163" s="643"/>
      <c r="C163" s="643"/>
      <c r="D163" s="643"/>
      <c r="E163" s="643"/>
      <c r="F163" s="643"/>
      <c r="G163" s="643"/>
    </row>
    <row r="164" spans="1:7" ht="14.25">
      <c r="A164" s="643"/>
      <c r="B164" s="643"/>
      <c r="C164" s="643"/>
      <c r="D164" s="643"/>
      <c r="E164" s="643"/>
      <c r="F164" s="643"/>
      <c r="G164" s="643"/>
    </row>
    <row r="165" spans="1:7" ht="14.25">
      <c r="A165" s="643"/>
      <c r="B165" s="643"/>
      <c r="C165" s="643"/>
      <c r="D165" s="643"/>
      <c r="E165" s="643"/>
      <c r="F165" s="643"/>
      <c r="G165" s="643"/>
    </row>
  </sheetData>
  <sheetProtection/>
  <mergeCells count="1">
    <mergeCell ref="D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2023-08-31T01:18:36Z</cp:lastPrinted>
  <dcterms:created xsi:type="dcterms:W3CDTF">2007-11-13T05:49:03Z</dcterms:created>
  <dcterms:modified xsi:type="dcterms:W3CDTF">2024-02-12T02:53:33Z</dcterms:modified>
  <cp:category/>
  <cp:version/>
  <cp:contentType/>
  <cp:contentStatus/>
</cp:coreProperties>
</file>